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800" activeTab="2"/>
  </bookViews>
  <sheets>
    <sheet name="тариф" sheetId="1" r:id="rId1"/>
    <sheet name="ваканция" sheetId="2" r:id="rId2"/>
    <sheet name="деж. класс" sheetId="3" r:id="rId3"/>
  </sheets>
  <calcPr calcId="162913"/>
</workbook>
</file>

<file path=xl/calcChain.xml><?xml version="1.0" encoding="utf-8"?>
<calcChain xmlns="http://schemas.openxmlformats.org/spreadsheetml/2006/main">
  <c r="O61" i="1" l="1"/>
  <c r="Q61" i="1"/>
  <c r="R61" i="1"/>
  <c r="O62" i="1"/>
  <c r="Q62" i="1"/>
  <c r="R62" i="1"/>
  <c r="R63" i="1"/>
  <c r="S63" i="1" s="1"/>
  <c r="Q65" i="1"/>
  <c r="R65" i="1"/>
  <c r="Q66" i="1"/>
  <c r="R66" i="1" s="1"/>
  <c r="Q67" i="1"/>
  <c r="R67" i="1"/>
  <c r="O68" i="1"/>
  <c r="R68" i="1" l="1"/>
  <c r="S68" i="1" s="1"/>
  <c r="S70" i="1" s="1"/>
</calcChain>
</file>

<file path=xl/comments1.xml><?xml version="1.0" encoding="utf-8"?>
<comments xmlns="http://schemas.openxmlformats.org/spreadsheetml/2006/main">
  <authors>
    <author>Автор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Кагенова,Баймуханова 0,5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Ержанова, Сафиева</t>
        </r>
      </text>
    </comment>
    <comment ref="R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Калиева 0,5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Сагинова орнына Баспакова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R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Найзабекова орнына Сагинова орнына Баспакова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Нуржанова 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Нариков 0,5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Ермек М</t>
        </r>
      </text>
    </comment>
  </commentList>
</comments>
</file>

<file path=xl/sharedStrings.xml><?xml version="1.0" encoding="utf-8"?>
<sst xmlns="http://schemas.openxmlformats.org/spreadsheetml/2006/main" count="436" uniqueCount="253">
  <si>
    <t>Р/с</t>
  </si>
  <si>
    <t>Мұғалімнің аты - жөні</t>
  </si>
  <si>
    <t xml:space="preserve">Білімі </t>
  </si>
  <si>
    <t>Лауазымы</t>
  </si>
  <si>
    <t>Стажы</t>
  </si>
  <si>
    <t>санаты</t>
  </si>
  <si>
    <t>Коэффицент</t>
  </si>
  <si>
    <t>Сағат саны</t>
  </si>
  <si>
    <t>сыныбы</t>
  </si>
  <si>
    <t>АДМ</t>
  </si>
  <si>
    <t>жаңартылған</t>
  </si>
  <si>
    <t>инклюзив</t>
  </si>
  <si>
    <t xml:space="preserve">Қолы </t>
  </si>
  <si>
    <t>Сафиева Жанар</t>
  </si>
  <si>
    <t>Арнаулы орта</t>
  </si>
  <si>
    <t>Төлесінова Азиза</t>
  </si>
  <si>
    <t>Жоғары</t>
  </si>
  <si>
    <t>Ержанова Гүлмира</t>
  </si>
  <si>
    <t>Алиева Айгүл</t>
  </si>
  <si>
    <t>Орыс тілі</t>
  </si>
  <si>
    <t>В2-2  5,20</t>
  </si>
  <si>
    <t>Абдирова Лаура</t>
  </si>
  <si>
    <t>Технология</t>
  </si>
  <si>
    <t>ІІ санат</t>
  </si>
  <si>
    <t>В2-3  4,74</t>
  </si>
  <si>
    <t>Айтыбасова Нұржахан</t>
  </si>
  <si>
    <t>жоғары</t>
  </si>
  <si>
    <t>Математика</t>
  </si>
  <si>
    <t>9 «а»</t>
  </si>
  <si>
    <t>Баймұханова Света</t>
  </si>
  <si>
    <t>Биология</t>
  </si>
  <si>
    <t xml:space="preserve">Баймұханова Жанар </t>
  </si>
  <si>
    <t>кітапханашы</t>
  </si>
  <si>
    <t>-</t>
  </si>
  <si>
    <t>С1-4,75</t>
  </si>
  <si>
    <t>Бақтиярова Гүлзипа</t>
  </si>
  <si>
    <t>Бастауыш</t>
  </si>
  <si>
    <t>В2-2  5-20</t>
  </si>
  <si>
    <t>4 «б»</t>
  </si>
  <si>
    <t>Бектембаев Нұролла</t>
  </si>
  <si>
    <t>Дене шынықтыру</t>
  </si>
  <si>
    <t>В4-3  4,29</t>
  </si>
  <si>
    <t>Бердимуратова Айгул</t>
  </si>
  <si>
    <t>Өзін-өзі тану</t>
  </si>
  <si>
    <t xml:space="preserve">Дербесинова Балжан </t>
  </si>
  <si>
    <t>Ермек Мырзағали</t>
  </si>
  <si>
    <t>Математиака</t>
  </si>
  <si>
    <t>І санат</t>
  </si>
  <si>
    <t>Жолжанова Асел</t>
  </si>
  <si>
    <t>8 «а»</t>
  </si>
  <si>
    <t>Қожанапесова Ақгүл</t>
  </si>
  <si>
    <t>А1-3-1 5,74</t>
  </si>
  <si>
    <t>1 «а»</t>
  </si>
  <si>
    <t>Мединиева Анар</t>
  </si>
  <si>
    <t>Физика</t>
  </si>
  <si>
    <t>В2-1  5,41</t>
  </si>
  <si>
    <t>Әлеуметтік педагог</t>
  </si>
  <si>
    <t>Нариков Әлімберді</t>
  </si>
  <si>
    <t>тарих</t>
  </si>
  <si>
    <t>Нұрмұқашева Айгүл</t>
  </si>
  <si>
    <t>Қазақ тілі</t>
  </si>
  <si>
    <t>Баспақова Светлана</t>
  </si>
  <si>
    <t>В3-2 4,51</t>
  </si>
  <si>
    <t>Сисенова Күлімкөз</t>
  </si>
  <si>
    <t>В2-2  4,86</t>
  </si>
  <si>
    <t>В3-2 4,23</t>
  </si>
  <si>
    <t>6 «а»</t>
  </si>
  <si>
    <t>Талпақова Сандуғаш</t>
  </si>
  <si>
    <t>психология</t>
  </si>
  <si>
    <t>В2-4 4,38</t>
  </si>
  <si>
    <t>Таубаева Амангүл</t>
  </si>
  <si>
    <t>Шет тілі</t>
  </si>
  <si>
    <t>Тлеуов Нұрлан</t>
  </si>
  <si>
    <t>В2-1  5,32</t>
  </si>
  <si>
    <t>Ұлыхпанова Рая</t>
  </si>
  <si>
    <t>тәлімгер</t>
  </si>
  <si>
    <t>В3-4 4,19</t>
  </si>
  <si>
    <t>Улыхпанова Светлана</t>
  </si>
  <si>
    <t>2 «б»</t>
  </si>
  <si>
    <t>Умирзакова Нұржахан</t>
  </si>
  <si>
    <t>Ағылшын тілі</t>
  </si>
  <si>
    <t>Шоланова Гүлжамиға</t>
  </si>
  <si>
    <t>4 «а»</t>
  </si>
  <si>
    <t>Дүйсешова Жангүл</t>
  </si>
  <si>
    <t>География</t>
  </si>
  <si>
    <t>Найзабекова Лариса</t>
  </si>
  <si>
    <t>Лаборант СТЕМ</t>
  </si>
  <si>
    <t>Мерубаева Ақбота</t>
  </si>
  <si>
    <t>Спорт нұсқаушы</t>
  </si>
  <si>
    <t>декрет</t>
  </si>
  <si>
    <t>Сидербаева Индира</t>
  </si>
  <si>
    <t>В3-3  4,14</t>
  </si>
  <si>
    <t>А1-3-1 5,15</t>
  </si>
  <si>
    <t>Жұмайсейітов Жандос</t>
  </si>
  <si>
    <t>Қобанова Шамшырақ</t>
  </si>
  <si>
    <t>Ысықбаева Таңшолпан</t>
  </si>
  <si>
    <t>бастауыш</t>
  </si>
  <si>
    <t>3 «б»</t>
  </si>
  <si>
    <t>Ашикбаева Алтынгүл</t>
  </si>
  <si>
    <t>Бастауыш/оқу ісі орынбасары</t>
  </si>
  <si>
    <t>3 «а»</t>
  </si>
  <si>
    <t>Құрманбаева Бақтылы</t>
  </si>
  <si>
    <t>Ақмурзиева Армангүл</t>
  </si>
  <si>
    <t>1 «б»</t>
  </si>
  <si>
    <t>дәптер тексеру</t>
  </si>
  <si>
    <t>1-4</t>
  </si>
  <si>
    <t>5-9</t>
  </si>
  <si>
    <t>10-11</t>
  </si>
  <si>
    <t>Қазақ тілі/ Директор</t>
  </si>
  <si>
    <t>Білімі</t>
  </si>
  <si>
    <t xml:space="preserve">Лауазымы </t>
  </si>
  <si>
    <t>Коэффициент</t>
  </si>
  <si>
    <t>Дәулетияр Күміс</t>
  </si>
  <si>
    <t>Жұмабаева Саягүл</t>
  </si>
  <si>
    <t>Сагинова  Іңкәр</t>
  </si>
  <si>
    <t>музыка</t>
  </si>
  <si>
    <t>25 тен жоғары</t>
  </si>
  <si>
    <t>В2-1  5-41</t>
  </si>
  <si>
    <t>Дәптер тексеру</t>
  </si>
  <si>
    <t>ваканция</t>
  </si>
  <si>
    <t>«№10 Амангелді атындағы жалпы орта білім беретін мектеп» КММ-нің мұғалімдерінің  штаттық кестесі</t>
  </si>
  <si>
    <t>Мектеп директоры:                                                  Ш.Т.Кобанова</t>
  </si>
  <si>
    <t>Штаттан тыс қызметкерлер</t>
  </si>
  <si>
    <t>АӘД</t>
  </si>
  <si>
    <t>16 жыл 11 ай</t>
  </si>
  <si>
    <t>9 «б»</t>
  </si>
  <si>
    <t>4+2=6</t>
  </si>
  <si>
    <t>8+4=12</t>
  </si>
  <si>
    <t>20+3=23</t>
  </si>
  <si>
    <t>7 «б»</t>
  </si>
  <si>
    <t>2 "а"</t>
  </si>
  <si>
    <t>Молтабарова Гүлнара</t>
  </si>
  <si>
    <t>жылға дейін</t>
  </si>
  <si>
    <t>Кагенова Анара</t>
  </si>
  <si>
    <t>Рахметова Аружан</t>
  </si>
  <si>
    <t>Рахметжанова Айнур</t>
  </si>
  <si>
    <t>5 "б"</t>
  </si>
  <si>
    <t>В3-4 3,71</t>
  </si>
  <si>
    <t>В2-2  5,03</t>
  </si>
  <si>
    <t>В2-4  4,10</t>
  </si>
  <si>
    <t>В3-4   3,78</t>
  </si>
  <si>
    <t>Ахметжанқызы Асель</t>
  </si>
  <si>
    <t xml:space="preserve">В3-4 3,52  </t>
  </si>
  <si>
    <t>18+2=20</t>
  </si>
  <si>
    <t>17+2=19</t>
  </si>
  <si>
    <t>5+1=6</t>
  </si>
  <si>
    <t>10+3=13</t>
  </si>
  <si>
    <t>18+1=19</t>
  </si>
  <si>
    <t>Тарих/ организатор</t>
  </si>
  <si>
    <t>8+1=9</t>
  </si>
  <si>
    <t>лаборант биологии</t>
  </si>
  <si>
    <t>В2-3  4,81</t>
  </si>
  <si>
    <t>А1-3-1 5,59</t>
  </si>
  <si>
    <t>В4-3  3,91</t>
  </si>
  <si>
    <t>В2-4  4,23</t>
  </si>
  <si>
    <t>В3-4  3,71</t>
  </si>
  <si>
    <t>В2-2  4,79</t>
  </si>
  <si>
    <t>В2-1  5,41  А1-3   6,22</t>
  </si>
  <si>
    <t xml:space="preserve">В2-4  4,23  </t>
  </si>
  <si>
    <t>В2-4  4,19</t>
  </si>
  <si>
    <t>В2-3  5,08</t>
  </si>
  <si>
    <t>В2-4   4,73</t>
  </si>
  <si>
    <t>В2-4  4,73</t>
  </si>
  <si>
    <t>Информатика/лаб инф</t>
  </si>
  <si>
    <t>В2-3  4,36</t>
  </si>
  <si>
    <t>тетрадь</t>
  </si>
  <si>
    <t>Технология/лаб техн</t>
  </si>
  <si>
    <t>Биология/лаб биол</t>
  </si>
  <si>
    <t>Тенология/лаб техн</t>
  </si>
  <si>
    <t>Информатика /лаб инф</t>
  </si>
  <si>
    <t xml:space="preserve">0,5+0,5 </t>
  </si>
  <si>
    <t>7 «а»</t>
  </si>
  <si>
    <t>10 «а»/50%</t>
  </si>
  <si>
    <t>5 "а"</t>
  </si>
  <si>
    <t>11 «а»</t>
  </si>
  <si>
    <t>кл рук</t>
  </si>
  <si>
    <t>3+3=6</t>
  </si>
  <si>
    <t>Графика</t>
  </si>
  <si>
    <t>лаб ЛМК</t>
  </si>
  <si>
    <t>Химия /лаб химии/ оқуісі орынбасары</t>
  </si>
  <si>
    <t>Лаб СТЕМ</t>
  </si>
  <si>
    <t>В2-2   5,20</t>
  </si>
  <si>
    <t>Педагог-модератор - 30%</t>
  </si>
  <si>
    <t>Педагог - сарапшы - 35%</t>
  </si>
  <si>
    <t>Үш тілдік - 100%</t>
  </si>
  <si>
    <t>Тәлімгер - 100%</t>
  </si>
  <si>
    <t>Педагог зерттеуші-40%, Тәлімгер-100%</t>
  </si>
  <si>
    <t>Педагог – модератор - 30%</t>
  </si>
  <si>
    <t>Педагог – модератор-30%, Үш тілдік -100%</t>
  </si>
  <si>
    <t>Лаб физики</t>
  </si>
  <si>
    <t>В2-3  4,59</t>
  </si>
  <si>
    <t>12+5=17</t>
  </si>
  <si>
    <t>«№10 Амангелді атындағы жалпы орта білім беретін мектеп» КММ-нің мұғалімдерінің кезекші сынып кестесі</t>
  </si>
  <si>
    <t>Педагог сарапшы</t>
  </si>
  <si>
    <t>17/50%</t>
  </si>
  <si>
    <t>1 "ә" сынып/50%</t>
  </si>
  <si>
    <t>Педагог модератор</t>
  </si>
  <si>
    <t>2/50%</t>
  </si>
  <si>
    <t>5 жыл 4ай</t>
  </si>
  <si>
    <t>7 жыл 3 ай</t>
  </si>
  <si>
    <t>2 жыл 5 ай</t>
  </si>
  <si>
    <t>31 жыл 6 ай</t>
  </si>
  <si>
    <t>10 жыл 8 ай</t>
  </si>
  <si>
    <t>38 жыл 2 ай</t>
  </si>
  <si>
    <t>8 жыл 3 ай</t>
  </si>
  <si>
    <t>27 жыл  4 ай</t>
  </si>
  <si>
    <t>34 жыл 2 ай</t>
  </si>
  <si>
    <t>6 жыл 3 ай</t>
  </si>
  <si>
    <t>42 жыл 3 ай</t>
  </si>
  <si>
    <t>40 жыл 4 ай</t>
  </si>
  <si>
    <t>3 жыл  4 ай</t>
  </si>
  <si>
    <t>22 жыл  6 ай</t>
  </si>
  <si>
    <t>8 жыл 6 ай</t>
  </si>
  <si>
    <t>В3-4  3,85</t>
  </si>
  <si>
    <t>41 жыл  4 ай</t>
  </si>
  <si>
    <t>7 жыл 4ай</t>
  </si>
  <si>
    <t>30 жыл 4 ай</t>
  </si>
  <si>
    <t xml:space="preserve">12 жыл </t>
  </si>
  <si>
    <t>12 жыл 3 ай</t>
  </si>
  <si>
    <t>23 жыл 6 ай</t>
  </si>
  <si>
    <t>32 жыл 4 ай</t>
  </si>
  <si>
    <t>34 жыл 4 ай</t>
  </si>
  <si>
    <t xml:space="preserve">26 жыл </t>
  </si>
  <si>
    <t>35 жыл 4 ай</t>
  </si>
  <si>
    <t>1 жыл</t>
  </si>
  <si>
    <t>4 жыл 3 ай</t>
  </si>
  <si>
    <t xml:space="preserve">9 жыл </t>
  </si>
  <si>
    <t xml:space="preserve">8 жыл 4 ай </t>
  </si>
  <si>
    <t>25 жыл 4 ай</t>
  </si>
  <si>
    <t>3 жыл 4 ай</t>
  </si>
  <si>
    <t>16 жыл 5 ай</t>
  </si>
  <si>
    <t xml:space="preserve">10 жыл 3 ай </t>
  </si>
  <si>
    <t>В2-4  4,38</t>
  </si>
  <si>
    <t>2 жыл 2 ай</t>
  </si>
  <si>
    <t>В3-4  3,64</t>
  </si>
  <si>
    <t>5 жыл  4 ай</t>
  </si>
  <si>
    <t>8 ай 4ай</t>
  </si>
  <si>
    <t>В4-4   3,53</t>
  </si>
  <si>
    <t>педагог -модератор 30%</t>
  </si>
  <si>
    <t>Педагог - сарапшы - 35%                                   ІІІ-деңгейлі басшы -30%</t>
  </si>
  <si>
    <t xml:space="preserve">Бастауыш </t>
  </si>
  <si>
    <t>ІІ жарты жылдық 2020-2021 оқу жылы</t>
  </si>
  <si>
    <t>20/50%</t>
  </si>
  <si>
    <t>3 "ә" сынып/50%</t>
  </si>
  <si>
    <t>4/50%</t>
  </si>
  <si>
    <t>35% педагог сарапшы</t>
  </si>
  <si>
    <t>В4-4  3,09</t>
  </si>
  <si>
    <t>В4-4  3,53</t>
  </si>
  <si>
    <t>В2-3  4,52</t>
  </si>
  <si>
    <t>В3-3  3,94</t>
  </si>
  <si>
    <t>9 жыл 4 ай</t>
  </si>
  <si>
    <t>В4-4 3,36</t>
  </si>
  <si>
    <t>В2-4  4,59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</si>
</sst>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color rgb="FF00B0F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7"/>
      <color rgb="FFFF0000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/>
    <xf numFmtId="0" fontId="10" fillId="0" borderId="0" xfId="0" applyFont="1"/>
    <xf numFmtId="0" fontId="9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/>
    <xf numFmtId="0" fontId="11" fillId="0" borderId="0" xfId="0" applyFont="1"/>
    <xf numFmtId="0" fontId="11" fillId="0" borderId="0" xfId="0" applyFont="1" applyAlignment="1"/>
    <xf numFmtId="0" fontId="12" fillId="0" borderId="0" xfId="0" applyFont="1"/>
    <xf numFmtId="0" fontId="0" fillId="0" borderId="0" xfId="0" applyFont="1"/>
    <xf numFmtId="0" fontId="12" fillId="0" borderId="0" xfId="0" applyFont="1" applyAlignment="1">
      <alignment horizontal="center"/>
    </xf>
    <xf numFmtId="9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/>
    </xf>
    <xf numFmtId="0" fontId="7" fillId="0" borderId="1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13" fillId="2" borderId="0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/>
    </xf>
    <xf numFmtId="0" fontId="10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26" workbookViewId="0">
      <selection activeCell="G49" sqref="G49"/>
    </sheetView>
  </sheetViews>
  <sheetFormatPr defaultRowHeight="15" x14ac:dyDescent="0.25"/>
  <cols>
    <col min="1" max="1" width="3.5703125" style="7" customWidth="1"/>
    <col min="2" max="2" width="15.28515625" style="4" customWidth="1"/>
    <col min="3" max="3" width="9.140625" style="4"/>
    <col min="4" max="4" width="13.7109375" style="5" customWidth="1"/>
    <col min="5" max="5" width="13.140625" style="4" customWidth="1"/>
    <col min="6" max="6" width="26" style="57" customWidth="1"/>
    <col min="7" max="7" width="8.5703125" style="7" customWidth="1"/>
    <col min="8" max="9" width="7.5703125" style="4" customWidth="1"/>
    <col min="10" max="10" width="7.42578125" style="4" customWidth="1"/>
    <col min="11" max="11" width="6.140625" style="6" customWidth="1"/>
    <col min="12" max="12" width="5.42578125" style="6" customWidth="1"/>
    <col min="13" max="13" width="5.85546875" style="6" customWidth="1"/>
    <col min="14" max="14" width="7.7109375" style="7" customWidth="1"/>
    <col min="15" max="15" width="9.42578125" style="7" customWidth="1"/>
    <col min="16" max="16" width="7.7109375" style="7" customWidth="1"/>
    <col min="17" max="18" width="7.28515625" style="7" customWidth="1"/>
  </cols>
  <sheetData>
    <row r="1" spans="1:22" x14ac:dyDescent="0.25">
      <c r="B1" s="89" t="s">
        <v>120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22" x14ac:dyDescent="0.25">
      <c r="Q2" s="7" t="s">
        <v>241</v>
      </c>
    </row>
    <row r="3" spans="1:22" ht="18" customHeight="1" x14ac:dyDescent="0.25">
      <c r="A3" s="101" t="s">
        <v>0</v>
      </c>
      <c r="B3" s="102" t="s">
        <v>1</v>
      </c>
      <c r="C3" s="102" t="s">
        <v>2</v>
      </c>
      <c r="D3" s="103" t="s">
        <v>3</v>
      </c>
      <c r="E3" s="102" t="s">
        <v>4</v>
      </c>
      <c r="F3" s="100" t="s">
        <v>5</v>
      </c>
      <c r="G3" s="101" t="s">
        <v>6</v>
      </c>
      <c r="H3" s="101" t="s">
        <v>7</v>
      </c>
      <c r="I3" s="101"/>
      <c r="J3" s="101"/>
      <c r="K3" s="88" t="s">
        <v>104</v>
      </c>
      <c r="L3" s="88"/>
      <c r="M3" s="88"/>
      <c r="N3" s="36"/>
      <c r="O3" s="36"/>
      <c r="P3" s="101" t="s">
        <v>10</v>
      </c>
      <c r="Q3" s="101" t="s">
        <v>11</v>
      </c>
      <c r="R3" s="101" t="s">
        <v>12</v>
      </c>
    </row>
    <row r="4" spans="1:22" x14ac:dyDescent="0.25">
      <c r="A4" s="101"/>
      <c r="B4" s="102"/>
      <c r="C4" s="102"/>
      <c r="D4" s="103"/>
      <c r="E4" s="102"/>
      <c r="F4" s="100"/>
      <c r="G4" s="101"/>
      <c r="H4" s="38" t="s">
        <v>105</v>
      </c>
      <c r="I4" s="38" t="s">
        <v>106</v>
      </c>
      <c r="J4" s="38" t="s">
        <v>107</v>
      </c>
      <c r="K4" s="38" t="s">
        <v>105</v>
      </c>
      <c r="L4" s="38" t="s">
        <v>106</v>
      </c>
      <c r="M4" s="38" t="s">
        <v>107</v>
      </c>
      <c r="N4" s="36" t="s">
        <v>8</v>
      </c>
      <c r="O4" s="36" t="s">
        <v>9</v>
      </c>
      <c r="P4" s="101"/>
      <c r="Q4" s="101"/>
      <c r="R4" s="101"/>
    </row>
    <row r="5" spans="1:22" s="13" customFormat="1" ht="12" customHeight="1" x14ac:dyDescent="0.25">
      <c r="A5" s="41">
        <v>1</v>
      </c>
      <c r="B5" s="39" t="s">
        <v>13</v>
      </c>
      <c r="C5" s="39" t="s">
        <v>14</v>
      </c>
      <c r="D5" s="40" t="s">
        <v>168</v>
      </c>
      <c r="E5" s="39" t="s">
        <v>198</v>
      </c>
      <c r="F5" s="54" t="s">
        <v>182</v>
      </c>
      <c r="G5" s="41" t="s">
        <v>153</v>
      </c>
      <c r="H5" s="39"/>
      <c r="I5" s="39">
        <v>9</v>
      </c>
      <c r="J5" s="39"/>
      <c r="K5" s="42"/>
      <c r="L5" s="42"/>
      <c r="M5" s="42"/>
      <c r="N5" s="41" t="s">
        <v>125</v>
      </c>
      <c r="O5" s="41">
        <v>0.5</v>
      </c>
      <c r="P5" s="41">
        <v>9</v>
      </c>
      <c r="Q5" s="43">
        <v>1</v>
      </c>
      <c r="R5" s="41"/>
    </row>
    <row r="6" spans="1:22" ht="12" customHeight="1" x14ac:dyDescent="0.25">
      <c r="A6" s="41">
        <v>2</v>
      </c>
      <c r="B6" s="39" t="s">
        <v>15</v>
      </c>
      <c r="C6" s="39" t="s">
        <v>16</v>
      </c>
      <c r="D6" s="40" t="s">
        <v>189</v>
      </c>
      <c r="E6" s="39" t="s">
        <v>199</v>
      </c>
      <c r="F6" s="54" t="s">
        <v>182</v>
      </c>
      <c r="G6" s="41" t="s">
        <v>247</v>
      </c>
      <c r="H6" s="41"/>
      <c r="I6" s="41"/>
      <c r="J6" s="41"/>
      <c r="K6" s="42"/>
      <c r="L6" s="42"/>
      <c r="M6" s="42"/>
      <c r="N6" s="43" t="s">
        <v>66</v>
      </c>
      <c r="O6" s="41">
        <v>0.5</v>
      </c>
      <c r="P6" s="41"/>
      <c r="Q6" s="41"/>
      <c r="R6" s="41" t="s">
        <v>89</v>
      </c>
    </row>
    <row r="7" spans="1:22" s="13" customFormat="1" ht="12" customHeight="1" x14ac:dyDescent="0.25">
      <c r="A7" s="97">
        <v>3</v>
      </c>
      <c r="B7" s="98" t="s">
        <v>17</v>
      </c>
      <c r="C7" s="98" t="s">
        <v>16</v>
      </c>
      <c r="D7" s="99" t="s">
        <v>166</v>
      </c>
      <c r="E7" s="98" t="s">
        <v>200</v>
      </c>
      <c r="F7" s="95" t="s">
        <v>187</v>
      </c>
      <c r="G7" s="41" t="s">
        <v>248</v>
      </c>
      <c r="H7" s="97"/>
      <c r="I7" s="97">
        <v>9</v>
      </c>
      <c r="J7" s="97"/>
      <c r="K7" s="42"/>
      <c r="L7" s="42"/>
      <c r="M7" s="42"/>
      <c r="N7" s="97"/>
      <c r="O7" s="97">
        <v>0.5</v>
      </c>
      <c r="P7" s="97">
        <v>9</v>
      </c>
      <c r="Q7" s="86"/>
      <c r="R7" s="97"/>
    </row>
    <row r="8" spans="1:22" s="13" customFormat="1" ht="12" customHeight="1" x14ac:dyDescent="0.25">
      <c r="A8" s="97"/>
      <c r="B8" s="98"/>
      <c r="C8" s="98"/>
      <c r="D8" s="99"/>
      <c r="E8" s="98"/>
      <c r="F8" s="96"/>
      <c r="G8" s="41" t="s">
        <v>249</v>
      </c>
      <c r="H8" s="97"/>
      <c r="I8" s="97"/>
      <c r="J8" s="97"/>
      <c r="K8" s="42"/>
      <c r="L8" s="42"/>
      <c r="M8" s="42"/>
      <c r="N8" s="97"/>
      <c r="O8" s="97"/>
      <c r="P8" s="97"/>
      <c r="Q8" s="86"/>
      <c r="R8" s="97"/>
    </row>
    <row r="9" spans="1:22" s="13" customFormat="1" ht="12" customHeight="1" x14ac:dyDescent="0.25">
      <c r="A9" s="41">
        <v>4</v>
      </c>
      <c r="B9" s="39" t="s">
        <v>18</v>
      </c>
      <c r="C9" s="39" t="s">
        <v>16</v>
      </c>
      <c r="D9" s="40" t="s">
        <v>19</v>
      </c>
      <c r="E9" s="39" t="s">
        <v>201</v>
      </c>
      <c r="F9" s="54" t="s">
        <v>183</v>
      </c>
      <c r="G9" s="41" t="s">
        <v>20</v>
      </c>
      <c r="H9" s="41"/>
      <c r="I9" s="41">
        <v>24</v>
      </c>
      <c r="J9" s="41">
        <v>4</v>
      </c>
      <c r="K9" s="42"/>
      <c r="L9" s="44">
        <v>24</v>
      </c>
      <c r="M9" s="44">
        <v>4</v>
      </c>
      <c r="N9" s="41"/>
      <c r="O9" s="41"/>
      <c r="P9" s="41">
        <v>28</v>
      </c>
      <c r="Q9" s="41">
        <v>6</v>
      </c>
      <c r="R9" s="41"/>
      <c r="U9" s="53"/>
      <c r="V9" s="53"/>
    </row>
    <row r="10" spans="1:22" s="13" customFormat="1" ht="12" customHeight="1" x14ac:dyDescent="0.25">
      <c r="A10" s="41">
        <v>5</v>
      </c>
      <c r="B10" s="39" t="s">
        <v>21</v>
      </c>
      <c r="C10" s="39" t="s">
        <v>14</v>
      </c>
      <c r="D10" s="40" t="s">
        <v>22</v>
      </c>
      <c r="E10" s="39" t="s">
        <v>250</v>
      </c>
      <c r="F10" s="54" t="s">
        <v>23</v>
      </c>
      <c r="G10" s="41" t="s">
        <v>24</v>
      </c>
      <c r="H10" s="41"/>
      <c r="I10" s="41">
        <v>4</v>
      </c>
      <c r="J10" s="41"/>
      <c r="K10" s="42"/>
      <c r="L10" s="42"/>
      <c r="M10" s="42"/>
      <c r="N10" s="41"/>
      <c r="O10" s="41"/>
      <c r="P10" s="41">
        <v>4</v>
      </c>
      <c r="Q10" s="41">
        <v>2</v>
      </c>
      <c r="R10" s="41" t="s">
        <v>89</v>
      </c>
      <c r="U10" s="14"/>
      <c r="V10" s="14"/>
    </row>
    <row r="11" spans="1:22" s="13" customFormat="1" ht="12" customHeight="1" x14ac:dyDescent="0.25">
      <c r="A11" s="41">
        <v>6</v>
      </c>
      <c r="B11" s="39" t="s">
        <v>25</v>
      </c>
      <c r="C11" s="39" t="s">
        <v>26</v>
      </c>
      <c r="D11" s="40" t="s">
        <v>27</v>
      </c>
      <c r="E11" s="39" t="s">
        <v>202</v>
      </c>
      <c r="F11" s="54" t="s">
        <v>182</v>
      </c>
      <c r="G11" s="41" t="s">
        <v>151</v>
      </c>
      <c r="H11" s="41"/>
      <c r="I11" s="41">
        <v>20</v>
      </c>
      <c r="J11" s="41">
        <v>6</v>
      </c>
      <c r="K11" s="42"/>
      <c r="L11" s="42">
        <v>20</v>
      </c>
      <c r="M11" s="44">
        <v>6</v>
      </c>
      <c r="N11" s="41" t="s">
        <v>172</v>
      </c>
      <c r="O11" s="41"/>
      <c r="P11" s="43">
        <v>26</v>
      </c>
      <c r="Q11" s="41">
        <v>10</v>
      </c>
      <c r="R11" s="41"/>
    </row>
    <row r="12" spans="1:22" s="13" customFormat="1" ht="12" customHeight="1" x14ac:dyDescent="0.25">
      <c r="A12" s="41">
        <v>7</v>
      </c>
      <c r="B12" s="39" t="s">
        <v>29</v>
      </c>
      <c r="C12" s="39" t="s">
        <v>26</v>
      </c>
      <c r="D12" s="40" t="s">
        <v>30</v>
      </c>
      <c r="E12" s="39" t="s">
        <v>203</v>
      </c>
      <c r="F12" s="54" t="s">
        <v>183</v>
      </c>
      <c r="G12" s="41" t="s">
        <v>20</v>
      </c>
      <c r="H12" s="41"/>
      <c r="I12" s="41" t="s">
        <v>127</v>
      </c>
      <c r="J12" s="41" t="s">
        <v>126</v>
      </c>
      <c r="K12" s="42"/>
      <c r="L12" s="42">
        <v>8</v>
      </c>
      <c r="M12" s="42">
        <v>4</v>
      </c>
      <c r="N12" s="41"/>
      <c r="O12" s="41"/>
      <c r="P12" s="41">
        <v>18</v>
      </c>
      <c r="Q12" s="41">
        <v>7</v>
      </c>
      <c r="R12" s="41"/>
    </row>
    <row r="13" spans="1:22" ht="12" customHeight="1" x14ac:dyDescent="0.25">
      <c r="A13" s="41">
        <v>8</v>
      </c>
      <c r="B13" s="39" t="s">
        <v>31</v>
      </c>
      <c r="C13" s="39" t="s">
        <v>14</v>
      </c>
      <c r="D13" s="40" t="s">
        <v>32</v>
      </c>
      <c r="E13" s="39" t="s">
        <v>204</v>
      </c>
      <c r="F13" s="54"/>
      <c r="G13" s="41" t="s">
        <v>34</v>
      </c>
      <c r="H13" s="41"/>
      <c r="I13" s="41"/>
      <c r="J13" s="41"/>
      <c r="K13" s="42"/>
      <c r="L13" s="42"/>
      <c r="M13" s="42"/>
      <c r="N13" s="41"/>
      <c r="O13" s="41">
        <v>1</v>
      </c>
      <c r="P13" s="41"/>
      <c r="Q13" s="41"/>
      <c r="R13" s="41" t="s">
        <v>89</v>
      </c>
    </row>
    <row r="14" spans="1:22" s="12" customFormat="1" ht="12" customHeight="1" x14ac:dyDescent="0.25">
      <c r="A14" s="43">
        <v>9</v>
      </c>
      <c r="B14" s="45" t="s">
        <v>35</v>
      </c>
      <c r="C14" s="45" t="s">
        <v>26</v>
      </c>
      <c r="D14" s="29" t="s">
        <v>36</v>
      </c>
      <c r="E14" s="74" t="s">
        <v>205</v>
      </c>
      <c r="F14" s="54" t="s">
        <v>183</v>
      </c>
      <c r="G14" s="43" t="s">
        <v>37</v>
      </c>
      <c r="H14" s="43" t="s">
        <v>144</v>
      </c>
      <c r="I14" s="43"/>
      <c r="J14" s="43"/>
      <c r="K14" s="44">
        <v>17</v>
      </c>
      <c r="L14" s="44"/>
      <c r="M14" s="44"/>
      <c r="N14" s="43" t="s">
        <v>103</v>
      </c>
      <c r="O14" s="43"/>
      <c r="P14" s="43">
        <v>19</v>
      </c>
      <c r="Q14" s="43"/>
      <c r="R14" s="43"/>
    </row>
    <row r="15" spans="1:22" s="12" customFormat="1" ht="12" customHeight="1" x14ac:dyDescent="0.25">
      <c r="A15" s="43">
        <v>10</v>
      </c>
      <c r="B15" s="45" t="s">
        <v>39</v>
      </c>
      <c r="C15" s="45" t="s">
        <v>14</v>
      </c>
      <c r="D15" s="29" t="s">
        <v>40</v>
      </c>
      <c r="E15" s="74" t="s">
        <v>206</v>
      </c>
      <c r="F15" s="54" t="s">
        <v>182</v>
      </c>
      <c r="G15" s="43" t="s">
        <v>41</v>
      </c>
      <c r="H15" s="43"/>
      <c r="I15" s="43">
        <v>15</v>
      </c>
      <c r="J15" s="43">
        <v>6</v>
      </c>
      <c r="K15" s="44"/>
      <c r="L15" s="44"/>
      <c r="M15" s="44"/>
      <c r="N15" s="43"/>
      <c r="O15" s="43"/>
      <c r="P15" s="43">
        <v>21</v>
      </c>
      <c r="Q15" s="43">
        <v>3</v>
      </c>
      <c r="R15" s="43"/>
    </row>
    <row r="16" spans="1:22" s="12" customFormat="1" ht="12" customHeight="1" x14ac:dyDescent="0.25">
      <c r="A16" s="43">
        <v>11</v>
      </c>
      <c r="B16" s="45" t="s">
        <v>42</v>
      </c>
      <c r="C16" s="45" t="s">
        <v>14</v>
      </c>
      <c r="D16" s="29" t="s">
        <v>43</v>
      </c>
      <c r="E16" s="74" t="s">
        <v>207</v>
      </c>
      <c r="F16" s="54" t="s">
        <v>182</v>
      </c>
      <c r="G16" s="43" t="s">
        <v>153</v>
      </c>
      <c r="H16" s="43">
        <v>8</v>
      </c>
      <c r="I16" s="43">
        <v>8</v>
      </c>
      <c r="J16" s="43">
        <v>2</v>
      </c>
      <c r="K16" s="44"/>
      <c r="L16" s="44"/>
      <c r="M16" s="44"/>
      <c r="N16" s="43"/>
      <c r="O16" s="43"/>
      <c r="P16" s="43">
        <v>18</v>
      </c>
      <c r="Q16" s="43">
        <v>5</v>
      </c>
      <c r="R16" s="43"/>
    </row>
    <row r="17" spans="1:18" s="12" customFormat="1" ht="12" customHeight="1" x14ac:dyDescent="0.25">
      <c r="A17" s="43">
        <v>12</v>
      </c>
      <c r="B17" s="45" t="s">
        <v>44</v>
      </c>
      <c r="C17" s="45" t="s">
        <v>26</v>
      </c>
      <c r="D17" s="29" t="s">
        <v>36</v>
      </c>
      <c r="E17" s="74" t="s">
        <v>208</v>
      </c>
      <c r="F17" s="54" t="s">
        <v>183</v>
      </c>
      <c r="G17" s="43" t="s">
        <v>37</v>
      </c>
      <c r="H17" s="43" t="s">
        <v>128</v>
      </c>
      <c r="I17" s="43"/>
      <c r="J17" s="43"/>
      <c r="K17" s="44">
        <v>20</v>
      </c>
      <c r="L17" s="44"/>
      <c r="M17" s="44"/>
      <c r="N17" s="43" t="s">
        <v>100</v>
      </c>
      <c r="O17" s="43"/>
      <c r="P17" s="43">
        <v>23</v>
      </c>
      <c r="Q17" s="43">
        <v>23</v>
      </c>
      <c r="R17" s="43"/>
    </row>
    <row r="18" spans="1:18" s="12" customFormat="1" ht="12" customHeight="1" x14ac:dyDescent="0.25">
      <c r="A18" s="43">
        <v>13</v>
      </c>
      <c r="B18" s="45" t="s">
        <v>45</v>
      </c>
      <c r="C18" s="45" t="s">
        <v>26</v>
      </c>
      <c r="D18" s="29" t="s">
        <v>46</v>
      </c>
      <c r="E18" s="74" t="s">
        <v>209</v>
      </c>
      <c r="F18" s="55" t="s">
        <v>47</v>
      </c>
      <c r="G18" s="43" t="s">
        <v>20</v>
      </c>
      <c r="H18" s="43"/>
      <c r="I18" s="43">
        <v>20</v>
      </c>
      <c r="J18" s="43">
        <v>6</v>
      </c>
      <c r="K18" s="44"/>
      <c r="L18" s="44">
        <v>20</v>
      </c>
      <c r="M18" s="44">
        <v>6</v>
      </c>
      <c r="N18" s="43"/>
      <c r="O18" s="43"/>
      <c r="P18" s="43">
        <v>26</v>
      </c>
      <c r="Q18" s="43">
        <v>5</v>
      </c>
      <c r="R18" s="43"/>
    </row>
    <row r="19" spans="1:18" s="12" customFormat="1" ht="12" customHeight="1" x14ac:dyDescent="0.25">
      <c r="A19" s="86">
        <v>14</v>
      </c>
      <c r="B19" s="85" t="s">
        <v>48</v>
      </c>
      <c r="C19" s="85" t="s">
        <v>26</v>
      </c>
      <c r="D19" s="94" t="s">
        <v>167</v>
      </c>
      <c r="E19" s="85" t="s">
        <v>210</v>
      </c>
      <c r="F19" s="90" t="s">
        <v>184</v>
      </c>
      <c r="G19" s="43" t="s">
        <v>154</v>
      </c>
      <c r="H19" s="86"/>
      <c r="I19" s="86">
        <v>3</v>
      </c>
      <c r="J19" s="86"/>
      <c r="K19" s="44"/>
      <c r="L19" s="44">
        <v>2</v>
      </c>
      <c r="M19" s="44"/>
      <c r="N19" s="86" t="s">
        <v>28</v>
      </c>
      <c r="O19" s="86">
        <v>0.5</v>
      </c>
      <c r="P19" s="86">
        <v>3</v>
      </c>
      <c r="Q19" s="86"/>
      <c r="R19" s="86"/>
    </row>
    <row r="20" spans="1:18" s="12" customFormat="1" ht="12" customHeight="1" x14ac:dyDescent="0.25">
      <c r="A20" s="86"/>
      <c r="B20" s="85"/>
      <c r="C20" s="85"/>
      <c r="D20" s="94"/>
      <c r="E20" s="85"/>
      <c r="F20" s="90"/>
      <c r="G20" s="43" t="s">
        <v>155</v>
      </c>
      <c r="H20" s="86"/>
      <c r="I20" s="86"/>
      <c r="J20" s="86"/>
      <c r="K20" s="44"/>
      <c r="L20" s="44"/>
      <c r="M20" s="44"/>
      <c r="N20" s="86"/>
      <c r="O20" s="86"/>
      <c r="P20" s="86"/>
      <c r="Q20" s="86"/>
      <c r="R20" s="86"/>
    </row>
    <row r="21" spans="1:18" s="12" customFormat="1" ht="12" customHeight="1" x14ac:dyDescent="0.25">
      <c r="A21" s="86">
        <v>15</v>
      </c>
      <c r="B21" s="85" t="s">
        <v>50</v>
      </c>
      <c r="C21" s="85" t="s">
        <v>26</v>
      </c>
      <c r="D21" s="94" t="s">
        <v>148</v>
      </c>
      <c r="E21" s="85" t="s">
        <v>211</v>
      </c>
      <c r="F21" s="90" t="s">
        <v>23</v>
      </c>
      <c r="G21" s="43" t="s">
        <v>160</v>
      </c>
      <c r="H21" s="86"/>
      <c r="I21" s="86" t="s">
        <v>149</v>
      </c>
      <c r="J21" s="86"/>
      <c r="K21" s="44"/>
      <c r="L21" s="44"/>
      <c r="M21" s="44"/>
      <c r="N21" s="86"/>
      <c r="O21" s="86">
        <v>1</v>
      </c>
      <c r="P21" s="86">
        <v>9</v>
      </c>
      <c r="Q21" s="86"/>
      <c r="R21" s="86"/>
    </row>
    <row r="22" spans="1:18" s="12" customFormat="1" ht="12" customHeight="1" x14ac:dyDescent="0.25">
      <c r="A22" s="86"/>
      <c r="B22" s="85"/>
      <c r="C22" s="85"/>
      <c r="D22" s="94"/>
      <c r="E22" s="85"/>
      <c r="F22" s="90"/>
      <c r="G22" s="46" t="s">
        <v>51</v>
      </c>
      <c r="H22" s="86"/>
      <c r="I22" s="86"/>
      <c r="J22" s="86"/>
      <c r="K22" s="44"/>
      <c r="L22" s="44"/>
      <c r="M22" s="44"/>
      <c r="N22" s="86"/>
      <c r="O22" s="86"/>
      <c r="P22" s="86"/>
      <c r="Q22" s="86"/>
      <c r="R22" s="86"/>
    </row>
    <row r="23" spans="1:18" s="14" customFormat="1" ht="12" customHeight="1" x14ac:dyDescent="0.25">
      <c r="A23" s="43">
        <v>16</v>
      </c>
      <c r="B23" s="45" t="s">
        <v>53</v>
      </c>
      <c r="C23" s="45" t="s">
        <v>26</v>
      </c>
      <c r="D23" s="29" t="s">
        <v>54</v>
      </c>
      <c r="E23" s="74" t="s">
        <v>212</v>
      </c>
      <c r="F23" s="55" t="s">
        <v>188</v>
      </c>
      <c r="G23" s="43" t="s">
        <v>24</v>
      </c>
      <c r="H23" s="45"/>
      <c r="I23" s="45" t="s">
        <v>146</v>
      </c>
      <c r="J23" s="45" t="s">
        <v>126</v>
      </c>
      <c r="K23" s="44"/>
      <c r="L23" s="44">
        <v>10</v>
      </c>
      <c r="M23" s="44">
        <v>4</v>
      </c>
      <c r="N23" s="43"/>
      <c r="O23" s="43"/>
      <c r="P23" s="43">
        <v>19</v>
      </c>
      <c r="Q23" s="43">
        <v>5</v>
      </c>
      <c r="R23" s="43"/>
    </row>
    <row r="24" spans="1:18" s="12" customFormat="1" ht="12" customHeight="1" x14ac:dyDescent="0.25">
      <c r="A24" s="43">
        <v>17</v>
      </c>
      <c r="B24" s="45" t="s">
        <v>141</v>
      </c>
      <c r="C24" s="45" t="s">
        <v>26</v>
      </c>
      <c r="D24" s="29" t="s">
        <v>56</v>
      </c>
      <c r="E24" s="74" t="s">
        <v>199</v>
      </c>
      <c r="F24" s="55"/>
      <c r="G24" s="73" t="s">
        <v>213</v>
      </c>
      <c r="H24" s="43"/>
      <c r="I24" s="43"/>
      <c r="J24" s="43"/>
      <c r="K24" s="44"/>
      <c r="L24" s="44"/>
      <c r="M24" s="44"/>
      <c r="N24" s="43"/>
      <c r="O24" s="43">
        <v>1</v>
      </c>
      <c r="P24" s="43"/>
      <c r="Q24" s="43"/>
      <c r="R24" s="43"/>
    </row>
    <row r="25" spans="1:18" s="12" customFormat="1" ht="12" customHeight="1" x14ac:dyDescent="0.25">
      <c r="A25" s="43">
        <v>18</v>
      </c>
      <c r="B25" s="45" t="s">
        <v>57</v>
      </c>
      <c r="C25" s="45" t="s">
        <v>26</v>
      </c>
      <c r="D25" s="29" t="s">
        <v>58</v>
      </c>
      <c r="E25" s="74" t="s">
        <v>214</v>
      </c>
      <c r="F25" s="58" t="s">
        <v>185</v>
      </c>
      <c r="G25" s="43" t="s">
        <v>55</v>
      </c>
      <c r="H25" s="43"/>
      <c r="I25" s="43" t="s">
        <v>147</v>
      </c>
      <c r="J25" s="43">
        <v>6</v>
      </c>
      <c r="K25" s="44"/>
      <c r="L25" s="44"/>
      <c r="M25" s="44"/>
      <c r="N25" s="43"/>
      <c r="O25" s="43"/>
      <c r="P25" s="43">
        <v>25</v>
      </c>
      <c r="Q25" s="43">
        <v>9</v>
      </c>
      <c r="R25" s="43"/>
    </row>
    <row r="26" spans="1:18" s="12" customFormat="1" ht="12" customHeight="1" x14ac:dyDescent="0.25">
      <c r="A26" s="43">
        <v>19</v>
      </c>
      <c r="B26" s="45" t="s">
        <v>59</v>
      </c>
      <c r="C26" s="45" t="s">
        <v>26</v>
      </c>
      <c r="D26" s="29" t="s">
        <v>60</v>
      </c>
      <c r="E26" s="74" t="s">
        <v>215</v>
      </c>
      <c r="F26" s="54" t="s">
        <v>183</v>
      </c>
      <c r="G26" s="43" t="s">
        <v>156</v>
      </c>
      <c r="H26" s="43"/>
      <c r="I26" s="43">
        <v>20</v>
      </c>
      <c r="J26" s="43"/>
      <c r="K26" s="44"/>
      <c r="L26" s="44">
        <v>20</v>
      </c>
      <c r="M26" s="44"/>
      <c r="N26" s="43" t="s">
        <v>49</v>
      </c>
      <c r="O26" s="43"/>
      <c r="P26" s="43">
        <v>20</v>
      </c>
      <c r="Q26" s="43">
        <v>15</v>
      </c>
      <c r="R26" s="43"/>
    </row>
    <row r="27" spans="1:18" s="12" customFormat="1" ht="12" customHeight="1" x14ac:dyDescent="0.25">
      <c r="A27" s="86">
        <v>20</v>
      </c>
      <c r="B27" s="85" t="s">
        <v>61</v>
      </c>
      <c r="C27" s="85" t="s">
        <v>26</v>
      </c>
      <c r="D27" s="94" t="s">
        <v>163</v>
      </c>
      <c r="E27" s="85" t="s">
        <v>216</v>
      </c>
      <c r="F27" s="90" t="s">
        <v>183</v>
      </c>
      <c r="G27" s="43" t="s">
        <v>20</v>
      </c>
      <c r="H27" s="86">
        <v>3</v>
      </c>
      <c r="I27" s="86" t="s">
        <v>145</v>
      </c>
      <c r="J27" s="86">
        <v>2</v>
      </c>
      <c r="K27" s="44"/>
      <c r="L27" s="44"/>
      <c r="M27" s="44"/>
      <c r="N27" s="86"/>
      <c r="O27" s="86">
        <v>0.5</v>
      </c>
      <c r="P27" s="86">
        <v>11</v>
      </c>
      <c r="Q27" s="86">
        <v>3</v>
      </c>
      <c r="R27" s="86"/>
    </row>
    <row r="28" spans="1:18" s="12" customFormat="1" ht="12" customHeight="1" x14ac:dyDescent="0.25">
      <c r="A28" s="86"/>
      <c r="B28" s="85"/>
      <c r="C28" s="85"/>
      <c r="D28" s="94"/>
      <c r="E28" s="85"/>
      <c r="F28" s="90"/>
      <c r="G28" s="43" t="s">
        <v>62</v>
      </c>
      <c r="H28" s="86"/>
      <c r="I28" s="86"/>
      <c r="J28" s="86"/>
      <c r="K28" s="44"/>
      <c r="L28" s="44"/>
      <c r="M28" s="44"/>
      <c r="N28" s="86"/>
      <c r="O28" s="86"/>
      <c r="P28" s="86"/>
      <c r="Q28" s="86"/>
      <c r="R28" s="86"/>
    </row>
    <row r="29" spans="1:18" s="12" customFormat="1" ht="12" customHeight="1" x14ac:dyDescent="0.25">
      <c r="A29" s="86">
        <v>21</v>
      </c>
      <c r="B29" s="85" t="s">
        <v>63</v>
      </c>
      <c r="C29" s="85" t="s">
        <v>26</v>
      </c>
      <c r="D29" s="94" t="s">
        <v>169</v>
      </c>
      <c r="E29" s="85" t="s">
        <v>217</v>
      </c>
      <c r="F29" s="90" t="s">
        <v>183</v>
      </c>
      <c r="G29" s="43" t="s">
        <v>64</v>
      </c>
      <c r="H29" s="86">
        <v>1</v>
      </c>
      <c r="I29" s="86" t="s">
        <v>145</v>
      </c>
      <c r="J29" s="86">
        <v>4</v>
      </c>
      <c r="K29" s="44"/>
      <c r="L29" s="44"/>
      <c r="M29" s="44"/>
      <c r="N29" s="86" t="s">
        <v>171</v>
      </c>
      <c r="O29" s="86">
        <v>0.5</v>
      </c>
      <c r="P29" s="86">
        <v>11</v>
      </c>
      <c r="Q29" s="86">
        <v>1</v>
      </c>
      <c r="R29" s="86"/>
    </row>
    <row r="30" spans="1:18" s="12" customFormat="1" ht="12" customHeight="1" x14ac:dyDescent="0.25">
      <c r="A30" s="86"/>
      <c r="B30" s="85"/>
      <c r="C30" s="85"/>
      <c r="D30" s="94"/>
      <c r="E30" s="85"/>
      <c r="F30" s="90"/>
      <c r="G30" s="43" t="s">
        <v>65</v>
      </c>
      <c r="H30" s="86"/>
      <c r="I30" s="86"/>
      <c r="J30" s="86"/>
      <c r="K30" s="44"/>
      <c r="L30" s="44"/>
      <c r="M30" s="44"/>
      <c r="N30" s="86"/>
      <c r="O30" s="86"/>
      <c r="P30" s="86"/>
      <c r="Q30" s="86"/>
      <c r="R30" s="86"/>
    </row>
    <row r="31" spans="1:18" s="12" customFormat="1" ht="12" customHeight="1" x14ac:dyDescent="0.25">
      <c r="A31" s="43">
        <v>22</v>
      </c>
      <c r="B31" s="45" t="s">
        <v>67</v>
      </c>
      <c r="C31" s="45" t="s">
        <v>26</v>
      </c>
      <c r="D31" s="29" t="s">
        <v>68</v>
      </c>
      <c r="E31" s="74" t="s">
        <v>218</v>
      </c>
      <c r="F31" s="58"/>
      <c r="G31" s="43" t="s">
        <v>69</v>
      </c>
      <c r="H31" s="43"/>
      <c r="I31" s="43"/>
      <c r="J31" s="43"/>
      <c r="K31" s="44"/>
      <c r="L31" s="44"/>
      <c r="M31" s="44"/>
      <c r="N31" s="43"/>
      <c r="O31" s="43">
        <v>1</v>
      </c>
      <c r="P31" s="43"/>
      <c r="Q31" s="43"/>
      <c r="R31" s="43"/>
    </row>
    <row r="32" spans="1:18" s="12" customFormat="1" ht="12" customHeight="1" x14ac:dyDescent="0.25">
      <c r="A32" s="43">
        <v>23</v>
      </c>
      <c r="B32" s="45" t="s">
        <v>70</v>
      </c>
      <c r="C32" s="45" t="s">
        <v>26</v>
      </c>
      <c r="D32" s="29" t="s">
        <v>71</v>
      </c>
      <c r="E32" s="74" t="s">
        <v>210</v>
      </c>
      <c r="F32" s="58"/>
      <c r="G32" s="43" t="s">
        <v>158</v>
      </c>
      <c r="H32" s="43">
        <v>6</v>
      </c>
      <c r="I32" s="43">
        <v>6</v>
      </c>
      <c r="J32" s="43">
        <v>6</v>
      </c>
      <c r="K32" s="44">
        <v>6</v>
      </c>
      <c r="L32" s="44">
        <v>6</v>
      </c>
      <c r="M32" s="44">
        <v>6</v>
      </c>
      <c r="N32" s="43"/>
      <c r="O32" s="43"/>
      <c r="P32" s="43">
        <v>18</v>
      </c>
      <c r="Q32" s="43">
        <v>5</v>
      </c>
      <c r="R32" s="43"/>
    </row>
    <row r="33" spans="1:18" s="12" customFormat="1" ht="12" customHeight="1" x14ac:dyDescent="0.25">
      <c r="A33" s="43">
        <v>24</v>
      </c>
      <c r="B33" s="45" t="s">
        <v>72</v>
      </c>
      <c r="C33" s="45" t="s">
        <v>26</v>
      </c>
      <c r="D33" s="29" t="s">
        <v>60</v>
      </c>
      <c r="E33" s="74" t="s">
        <v>219</v>
      </c>
      <c r="F33" s="58" t="s">
        <v>186</v>
      </c>
      <c r="G33" s="43" t="s">
        <v>73</v>
      </c>
      <c r="H33" s="43"/>
      <c r="I33" s="43">
        <v>20</v>
      </c>
      <c r="J33" s="43">
        <v>6</v>
      </c>
      <c r="K33" s="44"/>
      <c r="L33" s="44">
        <v>20</v>
      </c>
      <c r="M33" s="44">
        <v>6</v>
      </c>
      <c r="N33" s="43"/>
      <c r="O33" s="43"/>
      <c r="P33" s="43">
        <v>26</v>
      </c>
      <c r="Q33" s="43"/>
      <c r="R33" s="43"/>
    </row>
    <row r="34" spans="1:18" s="12" customFormat="1" ht="12" customHeight="1" x14ac:dyDescent="0.25">
      <c r="A34" s="43">
        <v>25</v>
      </c>
      <c r="B34" s="45" t="s">
        <v>74</v>
      </c>
      <c r="C34" s="45" t="s">
        <v>26</v>
      </c>
      <c r="D34" s="29" t="s">
        <v>75</v>
      </c>
      <c r="E34" s="74" t="s">
        <v>220</v>
      </c>
      <c r="F34" s="58" t="s">
        <v>23</v>
      </c>
      <c r="G34" s="43" t="s">
        <v>76</v>
      </c>
      <c r="H34" s="43"/>
      <c r="I34" s="43"/>
      <c r="J34" s="43"/>
      <c r="K34" s="44"/>
      <c r="L34" s="44"/>
      <c r="M34" s="44"/>
      <c r="N34" s="43"/>
      <c r="O34" s="43">
        <v>1</v>
      </c>
      <c r="P34" s="43"/>
      <c r="Q34" s="43"/>
      <c r="R34" s="43"/>
    </row>
    <row r="35" spans="1:18" s="12" customFormat="1" ht="12" customHeight="1" x14ac:dyDescent="0.25">
      <c r="A35" s="43">
        <v>26</v>
      </c>
      <c r="B35" s="45" t="s">
        <v>77</v>
      </c>
      <c r="C35" s="45" t="s">
        <v>26</v>
      </c>
      <c r="D35" s="29" t="s">
        <v>36</v>
      </c>
      <c r="E35" s="74" t="s">
        <v>221</v>
      </c>
      <c r="F35" s="54" t="s">
        <v>183</v>
      </c>
      <c r="G35" s="43" t="s">
        <v>37</v>
      </c>
      <c r="H35" s="43" t="s">
        <v>128</v>
      </c>
      <c r="I35" s="43"/>
      <c r="J35" s="43"/>
      <c r="K35" s="44">
        <v>20</v>
      </c>
      <c r="L35" s="44"/>
      <c r="M35" s="44"/>
      <c r="N35" s="43" t="s">
        <v>97</v>
      </c>
      <c r="O35" s="43"/>
      <c r="P35" s="43">
        <v>23</v>
      </c>
      <c r="Q35" s="43"/>
      <c r="R35" s="43"/>
    </row>
    <row r="36" spans="1:18" s="12" customFormat="1" ht="12" customHeight="1" x14ac:dyDescent="0.25">
      <c r="A36" s="43">
        <v>27</v>
      </c>
      <c r="B36" s="45" t="s">
        <v>79</v>
      </c>
      <c r="C36" s="45" t="s">
        <v>26</v>
      </c>
      <c r="D36" s="29" t="s">
        <v>80</v>
      </c>
      <c r="E36" s="74" t="s">
        <v>222</v>
      </c>
      <c r="F36" s="58"/>
      <c r="G36" s="43" t="s">
        <v>162</v>
      </c>
      <c r="H36" s="43">
        <v>6</v>
      </c>
      <c r="I36" s="43">
        <v>12</v>
      </c>
      <c r="J36" s="43">
        <v>3</v>
      </c>
      <c r="K36" s="44">
        <v>6</v>
      </c>
      <c r="L36" s="44">
        <v>12</v>
      </c>
      <c r="M36" s="44">
        <v>3</v>
      </c>
      <c r="N36" s="43" t="s">
        <v>129</v>
      </c>
      <c r="O36" s="43"/>
      <c r="P36" s="43">
        <v>21</v>
      </c>
      <c r="Q36" s="43">
        <v>2</v>
      </c>
      <c r="R36" s="43"/>
    </row>
    <row r="37" spans="1:18" s="12" customFormat="1" ht="12" customHeight="1" x14ac:dyDescent="0.25">
      <c r="A37" s="43">
        <v>28</v>
      </c>
      <c r="B37" s="45" t="s">
        <v>81</v>
      </c>
      <c r="C37" s="45" t="s">
        <v>26</v>
      </c>
      <c r="D37" s="29" t="s">
        <v>36</v>
      </c>
      <c r="E37" s="74" t="s">
        <v>223</v>
      </c>
      <c r="F37" s="54" t="s">
        <v>183</v>
      </c>
      <c r="G37" s="43" t="s">
        <v>37</v>
      </c>
      <c r="H37" s="43" t="s">
        <v>144</v>
      </c>
      <c r="I37" s="43"/>
      <c r="J37" s="43"/>
      <c r="K37" s="44">
        <v>17</v>
      </c>
      <c r="L37" s="44"/>
      <c r="M37" s="44"/>
      <c r="N37" s="43" t="s">
        <v>52</v>
      </c>
      <c r="O37" s="43"/>
      <c r="P37" s="43">
        <v>19</v>
      </c>
      <c r="Q37" s="43"/>
      <c r="R37" s="43"/>
    </row>
    <row r="38" spans="1:18" s="12" customFormat="1" ht="12" customHeight="1" x14ac:dyDescent="0.25">
      <c r="A38" s="43">
        <v>30</v>
      </c>
      <c r="B38" s="45" t="s">
        <v>83</v>
      </c>
      <c r="C38" s="45" t="s">
        <v>26</v>
      </c>
      <c r="D38" s="29" t="s">
        <v>84</v>
      </c>
      <c r="E38" s="74" t="s">
        <v>200</v>
      </c>
      <c r="F38" s="58"/>
      <c r="G38" s="81" t="s">
        <v>159</v>
      </c>
      <c r="H38" s="43"/>
      <c r="I38" s="43">
        <v>4</v>
      </c>
      <c r="J38" s="43" t="s">
        <v>126</v>
      </c>
      <c r="K38" s="44"/>
      <c r="L38" s="44"/>
      <c r="M38" s="44"/>
      <c r="N38" s="43"/>
      <c r="O38" s="43"/>
      <c r="P38" s="43">
        <v>10</v>
      </c>
      <c r="Q38" s="43">
        <v>1</v>
      </c>
      <c r="R38" s="43"/>
    </row>
    <row r="39" spans="1:18" s="11" customFormat="1" ht="12" customHeight="1" x14ac:dyDescent="0.25">
      <c r="A39" s="43">
        <v>31</v>
      </c>
      <c r="B39" s="45" t="s">
        <v>85</v>
      </c>
      <c r="C39" s="45" t="s">
        <v>14</v>
      </c>
      <c r="D39" s="29" t="s">
        <v>180</v>
      </c>
      <c r="E39" s="74" t="s">
        <v>224</v>
      </c>
      <c r="F39" s="58"/>
      <c r="G39" s="84" t="s">
        <v>251</v>
      </c>
      <c r="H39" s="45"/>
      <c r="I39" s="45"/>
      <c r="J39" s="45"/>
      <c r="K39" s="44"/>
      <c r="L39" s="44"/>
      <c r="M39" s="44"/>
      <c r="N39" s="43"/>
      <c r="O39" s="43">
        <v>0.5</v>
      </c>
      <c r="P39" s="43"/>
      <c r="Q39" s="43"/>
      <c r="R39" s="37" t="s">
        <v>89</v>
      </c>
    </row>
    <row r="40" spans="1:18" s="12" customFormat="1" ht="12" customHeight="1" x14ac:dyDescent="0.25">
      <c r="A40" s="43">
        <v>32</v>
      </c>
      <c r="B40" s="45" t="s">
        <v>87</v>
      </c>
      <c r="C40" s="45" t="s">
        <v>16</v>
      </c>
      <c r="D40" s="47" t="s">
        <v>88</v>
      </c>
      <c r="E40" s="74" t="s">
        <v>225</v>
      </c>
      <c r="F40" s="58"/>
      <c r="G40" s="43" t="s">
        <v>137</v>
      </c>
      <c r="H40" s="45"/>
      <c r="I40" s="45"/>
      <c r="J40" s="45"/>
      <c r="K40" s="44"/>
      <c r="L40" s="44"/>
      <c r="M40" s="44"/>
      <c r="N40" s="43"/>
      <c r="O40" s="43">
        <v>0.5</v>
      </c>
      <c r="P40" s="43"/>
      <c r="Q40" s="43"/>
      <c r="R40" s="43"/>
    </row>
    <row r="41" spans="1:18" s="12" customFormat="1" ht="12" customHeight="1" x14ac:dyDescent="0.25">
      <c r="A41" s="86">
        <v>33</v>
      </c>
      <c r="B41" s="85" t="s">
        <v>90</v>
      </c>
      <c r="C41" s="85" t="s">
        <v>26</v>
      </c>
      <c r="D41" s="91" t="s">
        <v>179</v>
      </c>
      <c r="E41" s="85" t="s">
        <v>226</v>
      </c>
      <c r="F41" s="90" t="s">
        <v>182</v>
      </c>
      <c r="G41" s="43" t="s">
        <v>24</v>
      </c>
      <c r="H41" s="85"/>
      <c r="I41" s="85">
        <v>8</v>
      </c>
      <c r="J41" s="85" t="s">
        <v>126</v>
      </c>
      <c r="K41" s="44"/>
      <c r="L41" s="44">
        <v>8</v>
      </c>
      <c r="M41" s="44">
        <v>4</v>
      </c>
      <c r="N41" s="86" t="s">
        <v>174</v>
      </c>
      <c r="O41" s="86" t="s">
        <v>170</v>
      </c>
      <c r="P41" s="86">
        <v>14</v>
      </c>
      <c r="Q41" s="86">
        <v>3</v>
      </c>
      <c r="R41" s="86"/>
    </row>
    <row r="42" spans="1:18" s="12" customFormat="1" ht="12" customHeight="1" x14ac:dyDescent="0.25">
      <c r="A42" s="86"/>
      <c r="B42" s="85"/>
      <c r="C42" s="85"/>
      <c r="D42" s="92"/>
      <c r="E42" s="85"/>
      <c r="F42" s="90"/>
      <c r="G42" s="43" t="s">
        <v>91</v>
      </c>
      <c r="H42" s="85"/>
      <c r="I42" s="85"/>
      <c r="J42" s="85"/>
      <c r="K42" s="44"/>
      <c r="L42" s="44"/>
      <c r="M42" s="44"/>
      <c r="N42" s="86"/>
      <c r="O42" s="86"/>
      <c r="P42" s="86"/>
      <c r="Q42" s="86"/>
      <c r="R42" s="86"/>
    </row>
    <row r="43" spans="1:18" s="12" customFormat="1" ht="12" customHeight="1" x14ac:dyDescent="0.25">
      <c r="A43" s="86"/>
      <c r="B43" s="85"/>
      <c r="C43" s="85"/>
      <c r="D43" s="93"/>
      <c r="E43" s="85"/>
      <c r="F43" s="90"/>
      <c r="G43" s="43" t="s">
        <v>92</v>
      </c>
      <c r="H43" s="85"/>
      <c r="I43" s="85"/>
      <c r="J43" s="85"/>
      <c r="K43" s="44"/>
      <c r="L43" s="44"/>
      <c r="M43" s="44"/>
      <c r="N43" s="86"/>
      <c r="O43" s="86"/>
      <c r="P43" s="86"/>
      <c r="Q43" s="86"/>
      <c r="R43" s="86"/>
    </row>
    <row r="44" spans="1:18" s="12" customFormat="1" ht="12" customHeight="1" x14ac:dyDescent="0.25">
      <c r="A44" s="43">
        <v>34</v>
      </c>
      <c r="B44" s="45" t="s">
        <v>93</v>
      </c>
      <c r="C44" s="45" t="s">
        <v>26</v>
      </c>
      <c r="D44" s="29" t="s">
        <v>40</v>
      </c>
      <c r="E44" s="74" t="s">
        <v>227</v>
      </c>
      <c r="F44" s="58" t="s">
        <v>23</v>
      </c>
      <c r="G44" s="43" t="s">
        <v>24</v>
      </c>
      <c r="H44" s="45"/>
      <c r="I44" s="45">
        <v>15</v>
      </c>
      <c r="J44" s="45">
        <v>3</v>
      </c>
      <c r="K44" s="44"/>
      <c r="L44" s="44"/>
      <c r="M44" s="44"/>
      <c r="N44" s="43"/>
      <c r="O44" s="43"/>
      <c r="P44" s="43">
        <v>18</v>
      </c>
      <c r="Q44" s="43">
        <v>6</v>
      </c>
      <c r="R44" s="43"/>
    </row>
    <row r="45" spans="1:18" s="12" customFormat="1" ht="24.75" customHeight="1" x14ac:dyDescent="0.25">
      <c r="A45" s="43">
        <v>35</v>
      </c>
      <c r="B45" s="45" t="s">
        <v>94</v>
      </c>
      <c r="C45" s="45" t="s">
        <v>26</v>
      </c>
      <c r="D45" s="29" t="s">
        <v>108</v>
      </c>
      <c r="E45" s="74" t="s">
        <v>228</v>
      </c>
      <c r="F45" s="58" t="s">
        <v>185</v>
      </c>
      <c r="G45" s="43" t="s">
        <v>157</v>
      </c>
      <c r="H45" s="45"/>
      <c r="I45" s="45">
        <v>5</v>
      </c>
      <c r="J45" s="45">
        <v>2</v>
      </c>
      <c r="K45" s="44"/>
      <c r="L45" s="44"/>
      <c r="M45" s="44"/>
      <c r="N45" s="43"/>
      <c r="O45" s="43">
        <v>1</v>
      </c>
      <c r="P45" s="43">
        <v>7</v>
      </c>
      <c r="Q45" s="43">
        <v>1</v>
      </c>
      <c r="R45" s="43"/>
    </row>
    <row r="46" spans="1:18" s="12" customFormat="1" ht="12" customHeight="1" x14ac:dyDescent="0.25">
      <c r="A46" s="50">
        <v>36</v>
      </c>
      <c r="B46" s="48" t="s">
        <v>95</v>
      </c>
      <c r="C46" s="48" t="s">
        <v>16</v>
      </c>
      <c r="D46" s="49" t="s">
        <v>96</v>
      </c>
      <c r="E46" s="48" t="s">
        <v>229</v>
      </c>
      <c r="F46" s="54" t="s">
        <v>182</v>
      </c>
      <c r="G46" s="50" t="s">
        <v>190</v>
      </c>
      <c r="H46" s="48" t="s">
        <v>128</v>
      </c>
      <c r="I46" s="48"/>
      <c r="J46" s="48"/>
      <c r="K46" s="44">
        <v>20</v>
      </c>
      <c r="L46" s="44"/>
      <c r="M46" s="44"/>
      <c r="N46" s="50" t="s">
        <v>38</v>
      </c>
      <c r="O46" s="50"/>
      <c r="P46" s="50">
        <v>23</v>
      </c>
      <c r="Q46" s="50">
        <v>23</v>
      </c>
      <c r="R46" s="50"/>
    </row>
    <row r="47" spans="1:18" s="12" customFormat="1" ht="12" customHeight="1" x14ac:dyDescent="0.25">
      <c r="A47" s="86">
        <v>37</v>
      </c>
      <c r="B47" s="85" t="s">
        <v>98</v>
      </c>
      <c r="C47" s="85" t="s">
        <v>26</v>
      </c>
      <c r="D47" s="94" t="s">
        <v>99</v>
      </c>
      <c r="E47" s="85" t="s">
        <v>230</v>
      </c>
      <c r="F47" s="90" t="s">
        <v>239</v>
      </c>
      <c r="G47" s="43" t="s">
        <v>138</v>
      </c>
      <c r="H47" s="85" t="s">
        <v>128</v>
      </c>
      <c r="I47" s="85"/>
      <c r="J47" s="85"/>
      <c r="K47" s="44">
        <v>20</v>
      </c>
      <c r="L47" s="44"/>
      <c r="M47" s="44"/>
      <c r="N47" s="86" t="s">
        <v>82</v>
      </c>
      <c r="O47" s="86">
        <v>0.5</v>
      </c>
      <c r="P47" s="86">
        <v>23</v>
      </c>
      <c r="Q47" s="86"/>
      <c r="R47" s="86"/>
    </row>
    <row r="48" spans="1:18" s="12" customFormat="1" ht="12" customHeight="1" x14ac:dyDescent="0.25">
      <c r="A48" s="86"/>
      <c r="B48" s="85"/>
      <c r="C48" s="85"/>
      <c r="D48" s="94"/>
      <c r="E48" s="85"/>
      <c r="F48" s="90"/>
      <c r="G48" s="43" t="s">
        <v>152</v>
      </c>
      <c r="H48" s="85"/>
      <c r="I48" s="85"/>
      <c r="J48" s="85"/>
      <c r="K48" s="44"/>
      <c r="L48" s="44"/>
      <c r="M48" s="44"/>
      <c r="N48" s="86"/>
      <c r="O48" s="86"/>
      <c r="P48" s="86"/>
      <c r="Q48" s="86"/>
      <c r="R48" s="86"/>
    </row>
    <row r="49" spans="1:19" s="12" customFormat="1" ht="12" customHeight="1" x14ac:dyDescent="0.25">
      <c r="A49" s="43">
        <v>38</v>
      </c>
      <c r="B49" s="45" t="s">
        <v>101</v>
      </c>
      <c r="C49" s="45" t="s">
        <v>26</v>
      </c>
      <c r="D49" s="78" t="s">
        <v>240</v>
      </c>
      <c r="E49" s="45" t="s">
        <v>124</v>
      </c>
      <c r="F49" s="77" t="s">
        <v>238</v>
      </c>
      <c r="G49" s="80" t="s">
        <v>252</v>
      </c>
      <c r="H49" s="45" t="s">
        <v>143</v>
      </c>
      <c r="I49" s="45"/>
      <c r="J49" s="45"/>
      <c r="K49" s="44">
        <v>18</v>
      </c>
      <c r="L49" s="44"/>
      <c r="M49" s="44"/>
      <c r="N49" s="43" t="s">
        <v>130</v>
      </c>
      <c r="O49" s="43"/>
      <c r="P49" s="43">
        <v>20</v>
      </c>
      <c r="Q49" s="43"/>
      <c r="R49" s="43"/>
    </row>
    <row r="50" spans="1:19" s="12" customFormat="1" ht="12" customHeight="1" x14ac:dyDescent="0.25">
      <c r="A50" s="43">
        <v>39</v>
      </c>
      <c r="B50" s="45" t="s">
        <v>102</v>
      </c>
      <c r="C50" s="45" t="s">
        <v>26</v>
      </c>
      <c r="D50" s="29" t="s">
        <v>36</v>
      </c>
      <c r="E50" s="74" t="s">
        <v>231</v>
      </c>
      <c r="F50" s="55"/>
      <c r="G50" s="73" t="s">
        <v>232</v>
      </c>
      <c r="H50" s="45" t="s">
        <v>143</v>
      </c>
      <c r="I50" s="45"/>
      <c r="J50" s="45"/>
      <c r="K50" s="44">
        <v>18</v>
      </c>
      <c r="L50" s="44"/>
      <c r="M50" s="44"/>
      <c r="N50" s="43" t="s">
        <v>78</v>
      </c>
      <c r="O50" s="43"/>
      <c r="P50" s="43">
        <v>20</v>
      </c>
      <c r="Q50" s="43"/>
      <c r="R50" s="43"/>
    </row>
    <row r="51" spans="1:19" s="12" customFormat="1" x14ac:dyDescent="0.25">
      <c r="A51" s="51">
        <v>40</v>
      </c>
      <c r="B51" s="45" t="s">
        <v>131</v>
      </c>
      <c r="C51" s="45" t="s">
        <v>16</v>
      </c>
      <c r="D51" s="29" t="s">
        <v>19</v>
      </c>
      <c r="E51" s="45" t="s">
        <v>132</v>
      </c>
      <c r="F51" s="55"/>
      <c r="G51" s="43" t="s">
        <v>139</v>
      </c>
      <c r="H51" s="43">
        <v>16</v>
      </c>
      <c r="I51" s="43">
        <v>6</v>
      </c>
      <c r="J51" s="43">
        <v>2</v>
      </c>
      <c r="K51" s="44">
        <v>16</v>
      </c>
      <c r="L51" s="44">
        <v>6</v>
      </c>
      <c r="M51" s="44">
        <v>2</v>
      </c>
      <c r="N51" s="43"/>
      <c r="O51" s="43"/>
      <c r="P51" s="43">
        <v>24</v>
      </c>
      <c r="Q51" s="43">
        <v>7</v>
      </c>
      <c r="R51" s="43"/>
    </row>
    <row r="52" spans="1:19" s="12" customFormat="1" x14ac:dyDescent="0.25">
      <c r="A52" s="51">
        <v>41</v>
      </c>
      <c r="B52" s="45" t="s">
        <v>133</v>
      </c>
      <c r="C52" s="45" t="s">
        <v>26</v>
      </c>
      <c r="D52" s="29" t="s">
        <v>80</v>
      </c>
      <c r="E52" s="45" t="s">
        <v>132</v>
      </c>
      <c r="F52" s="55"/>
      <c r="G52" s="43" t="s">
        <v>139</v>
      </c>
      <c r="H52" s="43">
        <v>4</v>
      </c>
      <c r="I52" s="43">
        <v>12</v>
      </c>
      <c r="J52" s="43"/>
      <c r="K52" s="44">
        <v>4</v>
      </c>
      <c r="L52" s="44">
        <v>12</v>
      </c>
      <c r="M52" s="44"/>
      <c r="N52" s="51"/>
      <c r="O52" s="43"/>
      <c r="P52" s="43">
        <v>16</v>
      </c>
      <c r="Q52" s="43">
        <v>6</v>
      </c>
      <c r="R52" s="43"/>
    </row>
    <row r="53" spans="1:19" s="12" customFormat="1" x14ac:dyDescent="0.25">
      <c r="A53" s="51">
        <v>42</v>
      </c>
      <c r="B53" s="45" t="s">
        <v>134</v>
      </c>
      <c r="C53" s="45" t="s">
        <v>26</v>
      </c>
      <c r="D53" s="29" t="s">
        <v>84</v>
      </c>
      <c r="E53" s="45" t="s">
        <v>132</v>
      </c>
      <c r="F53" s="55"/>
      <c r="G53" s="43" t="s">
        <v>164</v>
      </c>
      <c r="H53" s="43"/>
      <c r="I53" s="43" t="s">
        <v>191</v>
      </c>
      <c r="J53" s="43"/>
      <c r="K53" s="44"/>
      <c r="L53" s="44"/>
      <c r="M53" s="44"/>
      <c r="N53" s="51" t="s">
        <v>173</v>
      </c>
      <c r="O53" s="43"/>
      <c r="P53" s="43">
        <v>17</v>
      </c>
      <c r="Q53" s="43">
        <v>8</v>
      </c>
      <c r="R53" s="43"/>
    </row>
    <row r="54" spans="1:19" s="12" customFormat="1" x14ac:dyDescent="0.25">
      <c r="A54" s="51">
        <v>43</v>
      </c>
      <c r="B54" s="44" t="s">
        <v>135</v>
      </c>
      <c r="C54" s="44" t="s">
        <v>16</v>
      </c>
      <c r="D54" s="52" t="s">
        <v>178</v>
      </c>
      <c r="E54" s="44" t="s">
        <v>132</v>
      </c>
      <c r="F54" s="56"/>
      <c r="G54" s="43" t="s">
        <v>142</v>
      </c>
      <c r="H54" s="44"/>
      <c r="I54" s="44"/>
      <c r="J54" s="44"/>
      <c r="K54" s="44"/>
      <c r="L54" s="44"/>
      <c r="M54" s="44"/>
      <c r="N54" s="51" t="s">
        <v>136</v>
      </c>
      <c r="O54" s="51">
        <v>0.5</v>
      </c>
      <c r="P54" s="51"/>
      <c r="Q54" s="51"/>
      <c r="R54" s="51"/>
    </row>
    <row r="56" spans="1:19" x14ac:dyDescent="0.25">
      <c r="E56" s="87" t="s">
        <v>121</v>
      </c>
      <c r="F56" s="87"/>
      <c r="G56" s="87"/>
      <c r="H56" s="87"/>
      <c r="I56" s="87"/>
      <c r="J56" s="87"/>
      <c r="K56" s="87"/>
    </row>
    <row r="57" spans="1:19" x14ac:dyDescent="0.25">
      <c r="B57" s="18"/>
    </row>
    <row r="58" spans="1:19" x14ac:dyDescent="0.25">
      <c r="B58" s="17"/>
    </row>
    <row r="61" spans="1:19" x14ac:dyDescent="0.25">
      <c r="O61" s="19">
        <f>393-28-20-44-21-40</f>
        <v>240</v>
      </c>
      <c r="P61" s="20">
        <v>0.4</v>
      </c>
      <c r="Q61" s="21">
        <f>17697*P61</f>
        <v>7078.8</v>
      </c>
      <c r="R61" s="19">
        <f>Q61/18*O61</f>
        <v>94384</v>
      </c>
      <c r="S61" s="13" t="s">
        <v>165</v>
      </c>
    </row>
    <row r="62" spans="1:19" x14ac:dyDescent="0.25">
      <c r="O62" s="19">
        <f>153</f>
        <v>153</v>
      </c>
      <c r="P62" s="20">
        <v>0.5</v>
      </c>
      <c r="Q62" s="21">
        <f>17697*P62</f>
        <v>8848.5</v>
      </c>
      <c r="R62" s="21">
        <f>Q62/18*O62</f>
        <v>75212.25</v>
      </c>
    </row>
    <row r="63" spans="1:19" x14ac:dyDescent="0.25">
      <c r="R63" s="19">
        <f>SUM(R61:R62)</f>
        <v>169596.25</v>
      </c>
      <c r="S63" s="22">
        <f>R63*2</f>
        <v>339192.5</v>
      </c>
    </row>
    <row r="64" spans="1:19" x14ac:dyDescent="0.25">
      <c r="S64" s="13" t="s">
        <v>175</v>
      </c>
    </row>
    <row r="65" spans="15:19" x14ac:dyDescent="0.25">
      <c r="O65" s="19">
        <v>8</v>
      </c>
      <c r="P65" s="20">
        <v>0.5</v>
      </c>
      <c r="Q65" s="21">
        <f>17697*P65</f>
        <v>8848.5</v>
      </c>
      <c r="R65" s="19">
        <f>O65*Q65</f>
        <v>70788</v>
      </c>
    </row>
    <row r="66" spans="15:19" x14ac:dyDescent="0.25">
      <c r="O66" s="19">
        <v>9</v>
      </c>
      <c r="P66" s="20">
        <v>0.6</v>
      </c>
      <c r="Q66" s="21">
        <f>17697*P66</f>
        <v>10618.199999999999</v>
      </c>
      <c r="R66" s="19">
        <f>O66*Q66</f>
        <v>95563.799999999988</v>
      </c>
    </row>
    <row r="67" spans="15:19" x14ac:dyDescent="0.25">
      <c r="O67" s="19">
        <v>1</v>
      </c>
      <c r="P67" s="20">
        <v>0.3</v>
      </c>
      <c r="Q67" s="21">
        <f>17697*P67</f>
        <v>5309.0999999999995</v>
      </c>
      <c r="R67" s="21">
        <f>O67*Q67</f>
        <v>5309.0999999999995</v>
      </c>
    </row>
    <row r="68" spans="15:19" x14ac:dyDescent="0.25">
      <c r="O68" s="19">
        <f>SUM(O65:O67)</f>
        <v>18</v>
      </c>
      <c r="P68" s="19"/>
      <c r="Q68" s="19"/>
      <c r="R68" s="19">
        <f>SUM(R65:R67)</f>
        <v>171660.9</v>
      </c>
      <c r="S68" s="22">
        <f>R68*2</f>
        <v>343321.8</v>
      </c>
    </row>
    <row r="70" spans="15:19" x14ac:dyDescent="0.25">
      <c r="S70" s="22">
        <f>S63+S68</f>
        <v>682514.3</v>
      </c>
    </row>
  </sheetData>
  <mergeCells count="112">
    <mergeCell ref="G3:G4"/>
    <mergeCell ref="H3:J3"/>
    <mergeCell ref="P3:P4"/>
    <mergeCell ref="Q3:Q4"/>
    <mergeCell ref="R3:R4"/>
    <mergeCell ref="A3:A4"/>
    <mergeCell ref="B3:B4"/>
    <mergeCell ref="C3:C4"/>
    <mergeCell ref="D3:D4"/>
    <mergeCell ref="E3:E4"/>
    <mergeCell ref="F3:F4"/>
    <mergeCell ref="Q7:Q8"/>
    <mergeCell ref="R7:R8"/>
    <mergeCell ref="A19:A20"/>
    <mergeCell ref="B19:B20"/>
    <mergeCell ref="C19:C20"/>
    <mergeCell ref="D19:D20"/>
    <mergeCell ref="E19:E20"/>
    <mergeCell ref="F19:F20"/>
    <mergeCell ref="H7:H8"/>
    <mergeCell ref="I7:I8"/>
    <mergeCell ref="J7:J8"/>
    <mergeCell ref="N7:N8"/>
    <mergeCell ref="O7:O8"/>
    <mergeCell ref="P7:P8"/>
    <mergeCell ref="A7:A8"/>
    <mergeCell ref="B7:B8"/>
    <mergeCell ref="C7:C8"/>
    <mergeCell ref="D7:D8"/>
    <mergeCell ref="E7:E8"/>
    <mergeCell ref="F7:F8"/>
    <mergeCell ref="A21:A22"/>
    <mergeCell ref="B21:B22"/>
    <mergeCell ref="C21:C22"/>
    <mergeCell ref="D21:D22"/>
    <mergeCell ref="E21:E22"/>
    <mergeCell ref="F21:F22"/>
    <mergeCell ref="H19:H20"/>
    <mergeCell ref="I19:I20"/>
    <mergeCell ref="J19:J20"/>
    <mergeCell ref="O21:O22"/>
    <mergeCell ref="P21:P22"/>
    <mergeCell ref="Q21:Q22"/>
    <mergeCell ref="R21:R22"/>
    <mergeCell ref="H21:H22"/>
    <mergeCell ref="I21:I22"/>
    <mergeCell ref="J21:J22"/>
    <mergeCell ref="N21:N22"/>
    <mergeCell ref="P19:P20"/>
    <mergeCell ref="Q19:Q20"/>
    <mergeCell ref="R19:R20"/>
    <mergeCell ref="N19:N20"/>
    <mergeCell ref="O19:O20"/>
    <mergeCell ref="P27:P28"/>
    <mergeCell ref="Q27:Q28"/>
    <mergeCell ref="R27:R28"/>
    <mergeCell ref="H27:H28"/>
    <mergeCell ref="I27:I28"/>
    <mergeCell ref="J27:J28"/>
    <mergeCell ref="N27:N28"/>
    <mergeCell ref="O27:O28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P29:P30"/>
    <mergeCell ref="Q29:Q30"/>
    <mergeCell ref="R29:R30"/>
    <mergeCell ref="F29:F30"/>
    <mergeCell ref="H29:H30"/>
    <mergeCell ref="I29:I30"/>
    <mergeCell ref="A47:A48"/>
    <mergeCell ref="B47:B48"/>
    <mergeCell ref="C47:C48"/>
    <mergeCell ref="D47:D48"/>
    <mergeCell ref="E47:E48"/>
    <mergeCell ref="F47:F48"/>
    <mergeCell ref="A41:A43"/>
    <mergeCell ref="B41:B43"/>
    <mergeCell ref="C41:C43"/>
    <mergeCell ref="D41:D43"/>
    <mergeCell ref="E41:E43"/>
    <mergeCell ref="F41:F43"/>
    <mergeCell ref="E56:K56"/>
    <mergeCell ref="K3:M3"/>
    <mergeCell ref="B1:Q1"/>
    <mergeCell ref="Q47:Q48"/>
    <mergeCell ref="R47:R48"/>
    <mergeCell ref="N47:N48"/>
    <mergeCell ref="O47:O48"/>
    <mergeCell ref="P47:P48"/>
    <mergeCell ref="N41:N43"/>
    <mergeCell ref="O41:O43"/>
    <mergeCell ref="P41:P43"/>
    <mergeCell ref="Q41:Q43"/>
    <mergeCell ref="R41:R43"/>
    <mergeCell ref="H41:H43"/>
    <mergeCell ref="I41:I43"/>
    <mergeCell ref="J41:J43"/>
    <mergeCell ref="H47:H48"/>
    <mergeCell ref="I47:I48"/>
    <mergeCell ref="J47:J48"/>
    <mergeCell ref="J29:J30"/>
    <mergeCell ref="N29:N30"/>
    <mergeCell ref="O29:O30"/>
  </mergeCells>
  <pageMargins left="0.70866141732283472" right="0" top="0.35433070866141736" bottom="0" header="0.31496062992125984" footer="0.31496062992125984"/>
  <pageSetup paperSize="9" scale="80" fitToHeight="0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zoomScaleNormal="100" workbookViewId="0">
      <selection activeCell="J20" sqref="J20"/>
    </sheetView>
  </sheetViews>
  <sheetFormatPr defaultRowHeight="15" x14ac:dyDescent="0.25"/>
  <cols>
    <col min="1" max="1" width="4.28515625" style="2" customWidth="1"/>
    <col min="2" max="2" width="17" style="2" customWidth="1"/>
    <col min="3" max="3" width="9.140625" style="2"/>
    <col min="4" max="4" width="14.85546875" style="2" customWidth="1"/>
    <col min="5" max="5" width="11.5703125" style="3" customWidth="1"/>
    <col min="6" max="6" width="13.140625" style="9" customWidth="1"/>
    <col min="7" max="7" width="10.42578125" style="9" customWidth="1"/>
    <col min="8" max="13" width="6.140625" style="9" customWidth="1"/>
    <col min="14" max="15" width="9.140625" style="9"/>
    <col min="16" max="16" width="6.42578125" style="10" customWidth="1"/>
    <col min="17" max="17" width="7.5703125" style="10" customWidth="1"/>
    <col min="18" max="18" width="7.7109375" style="10" customWidth="1"/>
  </cols>
  <sheetData>
    <row r="1" spans="1:18" ht="15" customHeight="1" x14ac:dyDescent="0.25">
      <c r="A1" s="107" t="s">
        <v>122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x14ac:dyDescent="0.25">
      <c r="C2" s="1"/>
      <c r="P2" s="7"/>
      <c r="Q2" s="7" t="s">
        <v>241</v>
      </c>
      <c r="R2" s="7"/>
    </row>
    <row r="3" spans="1:18" ht="13.5" customHeight="1" x14ac:dyDescent="0.25">
      <c r="A3" s="104" t="s">
        <v>0</v>
      </c>
      <c r="B3" s="104" t="s">
        <v>1</v>
      </c>
      <c r="C3" s="104" t="s">
        <v>109</v>
      </c>
      <c r="D3" s="104" t="s">
        <v>110</v>
      </c>
      <c r="E3" s="108" t="s">
        <v>4</v>
      </c>
      <c r="F3" s="104" t="s">
        <v>5</v>
      </c>
      <c r="G3" s="104" t="s">
        <v>111</v>
      </c>
      <c r="H3" s="110" t="s">
        <v>7</v>
      </c>
      <c r="I3" s="111"/>
      <c r="J3" s="112"/>
      <c r="K3" s="113" t="s">
        <v>118</v>
      </c>
      <c r="L3" s="114"/>
      <c r="M3" s="115"/>
      <c r="N3" s="104" t="s">
        <v>8</v>
      </c>
      <c r="O3" s="104" t="s">
        <v>9</v>
      </c>
      <c r="P3" s="104" t="s">
        <v>10</v>
      </c>
      <c r="Q3" s="104" t="s">
        <v>11</v>
      </c>
      <c r="R3" s="104" t="s">
        <v>12</v>
      </c>
    </row>
    <row r="4" spans="1:18" ht="13.5" customHeight="1" x14ac:dyDescent="0.25">
      <c r="A4" s="105"/>
      <c r="B4" s="105"/>
      <c r="C4" s="105"/>
      <c r="D4" s="105"/>
      <c r="E4" s="109"/>
      <c r="F4" s="105"/>
      <c r="G4" s="105"/>
      <c r="H4" s="8" t="s">
        <v>105</v>
      </c>
      <c r="I4" s="8" t="s">
        <v>106</v>
      </c>
      <c r="J4" s="8" t="s">
        <v>107</v>
      </c>
      <c r="K4" s="8" t="s">
        <v>105</v>
      </c>
      <c r="L4" s="8" t="s">
        <v>106</v>
      </c>
      <c r="M4" s="8" t="s">
        <v>107</v>
      </c>
      <c r="N4" s="105"/>
      <c r="O4" s="105"/>
      <c r="P4" s="105"/>
      <c r="Q4" s="105"/>
      <c r="R4" s="105"/>
    </row>
    <row r="5" spans="1:18" ht="13.5" customHeight="1" x14ac:dyDescent="0.25">
      <c r="A5" s="23">
        <v>1</v>
      </c>
      <c r="B5" s="24" t="s">
        <v>112</v>
      </c>
      <c r="C5" s="25" t="s">
        <v>26</v>
      </c>
      <c r="D5" s="26" t="s">
        <v>56</v>
      </c>
      <c r="E5" s="27" t="s">
        <v>233</v>
      </c>
      <c r="F5" s="28" t="s">
        <v>33</v>
      </c>
      <c r="G5" s="28" t="s">
        <v>234</v>
      </c>
      <c r="H5" s="28"/>
      <c r="I5" s="28"/>
      <c r="J5" s="28"/>
      <c r="K5" s="31"/>
      <c r="L5" s="31"/>
      <c r="M5" s="31"/>
      <c r="N5" s="28"/>
      <c r="O5" s="28">
        <v>1</v>
      </c>
      <c r="P5" s="28"/>
      <c r="Q5" s="28"/>
      <c r="R5" s="28" t="s">
        <v>89</v>
      </c>
    </row>
    <row r="6" spans="1:18" ht="13.5" customHeight="1" x14ac:dyDescent="0.25">
      <c r="A6" s="23">
        <v>2</v>
      </c>
      <c r="B6" s="24" t="s">
        <v>113</v>
      </c>
      <c r="C6" s="25" t="s">
        <v>26</v>
      </c>
      <c r="D6" s="26" t="s">
        <v>150</v>
      </c>
      <c r="E6" s="27" t="s">
        <v>235</v>
      </c>
      <c r="F6" s="28" t="s">
        <v>33</v>
      </c>
      <c r="G6" s="28" t="s">
        <v>140</v>
      </c>
      <c r="H6" s="28"/>
      <c r="I6" s="28"/>
      <c r="J6" s="28"/>
      <c r="K6" s="31"/>
      <c r="L6" s="31"/>
      <c r="M6" s="31"/>
      <c r="N6" s="28"/>
      <c r="O6" s="28">
        <v>0.5</v>
      </c>
      <c r="P6" s="28"/>
      <c r="Q6" s="28"/>
      <c r="R6" s="28" t="s">
        <v>89</v>
      </c>
    </row>
    <row r="7" spans="1:18" ht="13.5" customHeight="1" x14ac:dyDescent="0.25">
      <c r="A7" s="23">
        <v>3</v>
      </c>
      <c r="B7" s="24" t="s">
        <v>114</v>
      </c>
      <c r="C7" s="25" t="s">
        <v>26</v>
      </c>
      <c r="D7" s="32" t="s">
        <v>86</v>
      </c>
      <c r="E7" s="27" t="s">
        <v>236</v>
      </c>
      <c r="F7" s="28" t="s">
        <v>33</v>
      </c>
      <c r="G7" s="28" t="s">
        <v>237</v>
      </c>
      <c r="H7" s="28"/>
      <c r="I7" s="28"/>
      <c r="J7" s="28"/>
      <c r="K7" s="31"/>
      <c r="L7" s="31"/>
      <c r="M7" s="31"/>
      <c r="N7" s="28"/>
      <c r="O7" s="28">
        <v>0.5</v>
      </c>
      <c r="P7" s="28"/>
      <c r="Q7" s="28"/>
      <c r="R7" s="31" t="s">
        <v>89</v>
      </c>
    </row>
    <row r="8" spans="1:18" ht="13.5" customHeight="1" x14ac:dyDescent="0.25">
      <c r="A8" s="23">
        <v>4</v>
      </c>
      <c r="B8" s="24" t="s">
        <v>119</v>
      </c>
      <c r="C8" s="25" t="s">
        <v>16</v>
      </c>
      <c r="D8" s="26" t="s">
        <v>115</v>
      </c>
      <c r="E8" s="27" t="s">
        <v>116</v>
      </c>
      <c r="F8" s="28" t="s">
        <v>245</v>
      </c>
      <c r="G8" s="28" t="s">
        <v>117</v>
      </c>
      <c r="H8" s="28"/>
      <c r="I8" s="28" t="s">
        <v>176</v>
      </c>
      <c r="J8" s="28"/>
      <c r="K8" s="31"/>
      <c r="L8" s="31"/>
      <c r="M8" s="31"/>
      <c r="N8" s="28"/>
      <c r="O8" s="28"/>
      <c r="P8" s="28">
        <v>6</v>
      </c>
      <c r="Q8" s="28">
        <v>2</v>
      </c>
      <c r="R8" s="28"/>
    </row>
    <row r="9" spans="1:18" s="1" customFormat="1" ht="11.25" customHeight="1" x14ac:dyDescent="0.2">
      <c r="A9" s="23">
        <v>5</v>
      </c>
      <c r="B9" s="30" t="s">
        <v>119</v>
      </c>
      <c r="C9" s="30" t="s">
        <v>26</v>
      </c>
      <c r="D9" s="30" t="s">
        <v>123</v>
      </c>
      <c r="E9" s="26" t="s">
        <v>116</v>
      </c>
      <c r="F9" s="30"/>
      <c r="G9" s="31" t="s">
        <v>161</v>
      </c>
      <c r="H9" s="30"/>
      <c r="I9" s="30"/>
      <c r="J9" s="30"/>
      <c r="K9" s="30"/>
      <c r="L9" s="30"/>
      <c r="M9" s="30"/>
      <c r="N9" s="30"/>
      <c r="O9" s="31">
        <v>1</v>
      </c>
      <c r="P9" s="30"/>
      <c r="Q9" s="30"/>
      <c r="R9" s="30"/>
    </row>
    <row r="10" spans="1:18" x14ac:dyDescent="0.25">
      <c r="A10" s="33">
        <v>6</v>
      </c>
      <c r="B10" s="30" t="s">
        <v>119</v>
      </c>
      <c r="C10" s="30" t="s">
        <v>26</v>
      </c>
      <c r="D10" s="30" t="s">
        <v>177</v>
      </c>
      <c r="E10" s="26" t="s">
        <v>116</v>
      </c>
      <c r="F10" s="31"/>
      <c r="G10" s="31" t="s">
        <v>181</v>
      </c>
      <c r="H10" s="31"/>
      <c r="I10" s="31"/>
      <c r="J10" s="31">
        <v>2</v>
      </c>
      <c r="K10" s="31"/>
      <c r="L10" s="31"/>
      <c r="M10" s="31">
        <v>2</v>
      </c>
      <c r="N10" s="31"/>
      <c r="O10" s="31"/>
      <c r="P10" s="31">
        <v>2</v>
      </c>
      <c r="Q10" s="31"/>
      <c r="R10" s="31"/>
    </row>
    <row r="11" spans="1:18" x14ac:dyDescent="0.25">
      <c r="A11" s="1"/>
      <c r="B11" s="1"/>
      <c r="C11" s="1"/>
      <c r="D11" s="1"/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x14ac:dyDescent="0.25">
      <c r="A12" s="1"/>
      <c r="B12" s="1"/>
      <c r="C12" s="1"/>
      <c r="D12" s="1"/>
      <c r="E12" s="106" t="s">
        <v>121</v>
      </c>
      <c r="F12" s="106"/>
      <c r="G12" s="106"/>
      <c r="H12" s="106"/>
      <c r="I12" s="106"/>
      <c r="J12" s="106"/>
      <c r="K12" s="106"/>
      <c r="L12" s="35"/>
      <c r="M12" s="35"/>
      <c r="N12" s="35"/>
      <c r="O12" s="35"/>
      <c r="P12" s="35"/>
      <c r="Q12" s="35"/>
      <c r="R12" s="35"/>
    </row>
    <row r="15" spans="1:18" x14ac:dyDescent="0.25">
      <c r="D15" s="15"/>
      <c r="E15" s="16"/>
    </row>
  </sheetData>
  <mergeCells count="16">
    <mergeCell ref="E12:K12"/>
    <mergeCell ref="A1:R1"/>
    <mergeCell ref="E3:E4"/>
    <mergeCell ref="F3:F4"/>
    <mergeCell ref="G3:G4"/>
    <mergeCell ref="O3:O4"/>
    <mergeCell ref="P3:P4"/>
    <mergeCell ref="Q3:Q4"/>
    <mergeCell ref="H3:J3"/>
    <mergeCell ref="K3:M3"/>
    <mergeCell ref="R3:R4"/>
    <mergeCell ref="N3:N4"/>
    <mergeCell ref="A3:A4"/>
    <mergeCell ref="B3:B4"/>
    <mergeCell ref="C3:C4"/>
    <mergeCell ref="D3:D4"/>
  </mergeCells>
  <pageMargins left="0.7" right="0.7" top="0.75" bottom="0.75" header="0.3" footer="0.3"/>
  <pageSetup paperSize="9" scale="83" fitToHeight="0" orientation="landscape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O6" sqref="O6"/>
    </sheetView>
  </sheetViews>
  <sheetFormatPr defaultRowHeight="15" x14ac:dyDescent="0.25"/>
  <cols>
    <col min="1" max="1" width="3.28515625" customWidth="1"/>
    <col min="2" max="2" width="14.42578125" customWidth="1"/>
    <col min="4" max="4" width="9.5703125" customWidth="1"/>
    <col min="6" max="6" width="12.28515625" customWidth="1"/>
    <col min="8" max="8" width="6.42578125" customWidth="1"/>
    <col min="9" max="9" width="6.7109375" customWidth="1"/>
    <col min="10" max="10" width="6.5703125" customWidth="1"/>
    <col min="11" max="11" width="7.5703125" customWidth="1"/>
    <col min="12" max="12" width="7" customWidth="1"/>
    <col min="13" max="13" width="7.140625" customWidth="1"/>
    <col min="14" max="14" width="10.85546875" customWidth="1"/>
    <col min="15" max="15" width="10" customWidth="1"/>
  </cols>
  <sheetData>
    <row r="1" spans="1:16" x14ac:dyDescent="0.25">
      <c r="A1" s="4"/>
      <c r="B1" s="89" t="s">
        <v>192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7"/>
    </row>
    <row r="2" spans="1:16" x14ac:dyDescent="0.25">
      <c r="A2" s="4"/>
      <c r="B2" s="4"/>
      <c r="C2" s="4"/>
      <c r="D2" s="5"/>
      <c r="E2" s="4"/>
      <c r="F2" s="4"/>
      <c r="G2" s="7"/>
      <c r="H2" s="4"/>
      <c r="I2" s="4"/>
      <c r="J2" s="4"/>
      <c r="K2" s="6"/>
      <c r="L2" s="6"/>
      <c r="M2" s="6"/>
      <c r="N2" s="7"/>
      <c r="O2" s="7" t="s">
        <v>241</v>
      </c>
      <c r="P2" s="7"/>
    </row>
    <row r="3" spans="1:16" x14ac:dyDescent="0.25">
      <c r="A3" s="116" t="s">
        <v>0</v>
      </c>
      <c r="B3" s="117" t="s">
        <v>1</v>
      </c>
      <c r="C3" s="117" t="s">
        <v>2</v>
      </c>
      <c r="D3" s="118" t="s">
        <v>3</v>
      </c>
      <c r="E3" s="117" t="s">
        <v>4</v>
      </c>
      <c r="F3" s="116" t="s">
        <v>5</v>
      </c>
      <c r="G3" s="116" t="s">
        <v>6</v>
      </c>
      <c r="H3" s="116" t="s">
        <v>7</v>
      </c>
      <c r="I3" s="116"/>
      <c r="J3" s="116"/>
      <c r="K3" s="119" t="s">
        <v>104</v>
      </c>
      <c r="L3" s="119"/>
      <c r="M3" s="119"/>
      <c r="N3" s="60"/>
      <c r="O3" s="116" t="s">
        <v>10</v>
      </c>
      <c r="P3" s="116" t="s">
        <v>12</v>
      </c>
    </row>
    <row r="4" spans="1:16" x14ac:dyDescent="0.25">
      <c r="A4" s="116"/>
      <c r="B4" s="117"/>
      <c r="C4" s="117"/>
      <c r="D4" s="118"/>
      <c r="E4" s="117"/>
      <c r="F4" s="116"/>
      <c r="G4" s="116"/>
      <c r="H4" s="61" t="s">
        <v>105</v>
      </c>
      <c r="I4" s="61" t="s">
        <v>106</v>
      </c>
      <c r="J4" s="61" t="s">
        <v>107</v>
      </c>
      <c r="K4" s="61" t="s">
        <v>105</v>
      </c>
      <c r="L4" s="61" t="s">
        <v>106</v>
      </c>
      <c r="M4" s="61" t="s">
        <v>107</v>
      </c>
      <c r="N4" s="60" t="s">
        <v>8</v>
      </c>
      <c r="O4" s="116"/>
      <c r="P4" s="116"/>
    </row>
    <row r="5" spans="1:16" x14ac:dyDescent="0.25">
      <c r="A5" s="62">
        <v>1</v>
      </c>
      <c r="B5" s="59" t="s">
        <v>81</v>
      </c>
      <c r="C5" s="63" t="s">
        <v>26</v>
      </c>
      <c r="D5" s="64" t="s">
        <v>36</v>
      </c>
      <c r="E5" s="63" t="s">
        <v>223</v>
      </c>
      <c r="F5" s="62" t="s">
        <v>193</v>
      </c>
      <c r="G5" s="62" t="s">
        <v>37</v>
      </c>
      <c r="H5" s="62">
        <v>19</v>
      </c>
      <c r="I5" s="62"/>
      <c r="J5" s="62"/>
      <c r="K5" s="65" t="s">
        <v>194</v>
      </c>
      <c r="L5" s="66"/>
      <c r="M5" s="66"/>
      <c r="N5" s="62" t="s">
        <v>195</v>
      </c>
      <c r="O5" s="62">
        <v>19</v>
      </c>
      <c r="P5" s="62"/>
    </row>
    <row r="6" spans="1:16" x14ac:dyDescent="0.25">
      <c r="A6" s="67">
        <v>2</v>
      </c>
      <c r="B6" s="39" t="s">
        <v>42</v>
      </c>
      <c r="C6" s="68" t="s">
        <v>14</v>
      </c>
      <c r="D6" s="69" t="s">
        <v>43</v>
      </c>
      <c r="E6" s="68" t="s">
        <v>207</v>
      </c>
      <c r="F6" s="67" t="s">
        <v>196</v>
      </c>
      <c r="G6" s="67" t="s">
        <v>153</v>
      </c>
      <c r="H6" s="67">
        <v>2</v>
      </c>
      <c r="I6" s="67"/>
      <c r="J6" s="67"/>
      <c r="K6" s="70"/>
      <c r="L6" s="71"/>
      <c r="M6" s="71"/>
      <c r="N6" s="67"/>
      <c r="O6" s="67">
        <v>2</v>
      </c>
      <c r="P6" s="67"/>
    </row>
    <row r="7" spans="1:16" x14ac:dyDescent="0.25">
      <c r="A7" s="67">
        <v>3</v>
      </c>
      <c r="B7" s="39" t="s">
        <v>133</v>
      </c>
      <c r="C7" s="68" t="s">
        <v>26</v>
      </c>
      <c r="D7" s="69" t="s">
        <v>80</v>
      </c>
      <c r="E7" s="68" t="s">
        <v>132</v>
      </c>
      <c r="F7" s="67" t="s">
        <v>33</v>
      </c>
      <c r="G7" s="72" t="s">
        <v>139</v>
      </c>
      <c r="H7" s="67">
        <v>2</v>
      </c>
      <c r="I7" s="67"/>
      <c r="J7" s="67"/>
      <c r="K7" s="70" t="s">
        <v>197</v>
      </c>
      <c r="L7" s="71"/>
      <c r="M7" s="71"/>
      <c r="N7" s="67"/>
      <c r="O7" s="67">
        <v>2</v>
      </c>
      <c r="P7" s="67"/>
    </row>
    <row r="8" spans="1:16" x14ac:dyDescent="0.25">
      <c r="A8" s="62">
        <v>4</v>
      </c>
      <c r="B8" s="39" t="s">
        <v>131</v>
      </c>
      <c r="C8" s="68" t="s">
        <v>16</v>
      </c>
      <c r="D8" s="69" t="s">
        <v>19</v>
      </c>
      <c r="E8" s="68" t="s">
        <v>132</v>
      </c>
      <c r="F8" s="67"/>
      <c r="G8" s="72" t="s">
        <v>139</v>
      </c>
      <c r="H8" s="67">
        <v>4</v>
      </c>
      <c r="I8" s="67"/>
      <c r="J8" s="67"/>
      <c r="K8" s="79" t="s">
        <v>244</v>
      </c>
      <c r="L8" s="71"/>
      <c r="M8" s="71"/>
      <c r="N8" s="67"/>
      <c r="O8" s="67">
        <v>2</v>
      </c>
      <c r="P8" s="67"/>
    </row>
    <row r="9" spans="1:16" x14ac:dyDescent="0.25">
      <c r="A9" s="67">
        <v>5</v>
      </c>
      <c r="B9" s="82" t="s">
        <v>85</v>
      </c>
      <c r="C9" s="82" t="s">
        <v>14</v>
      </c>
      <c r="D9" s="78" t="s">
        <v>36</v>
      </c>
      <c r="E9" s="83" t="s">
        <v>224</v>
      </c>
      <c r="F9" s="54"/>
      <c r="G9" s="83" t="s">
        <v>246</v>
      </c>
      <c r="H9" s="76" t="s">
        <v>128</v>
      </c>
      <c r="I9" s="76"/>
      <c r="J9" s="76"/>
      <c r="K9" s="44" t="s">
        <v>242</v>
      </c>
      <c r="L9" s="44"/>
      <c r="M9" s="44"/>
      <c r="N9" s="62" t="s">
        <v>243</v>
      </c>
      <c r="O9" s="76">
        <v>23</v>
      </c>
      <c r="P9" s="76"/>
    </row>
    <row r="10" spans="1:16" x14ac:dyDescent="0.25">
      <c r="A10" s="67">
        <v>6</v>
      </c>
      <c r="B10" s="75" t="s">
        <v>79</v>
      </c>
      <c r="C10" s="75" t="s">
        <v>26</v>
      </c>
      <c r="D10" s="78" t="s">
        <v>80</v>
      </c>
      <c r="E10" s="75" t="s">
        <v>222</v>
      </c>
      <c r="F10" s="77"/>
      <c r="G10" s="76" t="s">
        <v>162</v>
      </c>
      <c r="H10" s="76">
        <v>2</v>
      </c>
      <c r="I10" s="76"/>
      <c r="J10" s="76"/>
      <c r="K10" s="44" t="s">
        <v>197</v>
      </c>
      <c r="L10" s="44"/>
      <c r="M10" s="44"/>
      <c r="N10" s="76"/>
      <c r="O10" s="76">
        <v>2</v>
      </c>
      <c r="P10" s="76"/>
    </row>
  </sheetData>
  <mergeCells count="12">
    <mergeCell ref="O3:O4"/>
    <mergeCell ref="P3:P4"/>
    <mergeCell ref="B1:O1"/>
    <mergeCell ref="A3:A4"/>
    <mergeCell ref="B3:B4"/>
    <mergeCell ref="C3:C4"/>
    <mergeCell ref="D3:D4"/>
    <mergeCell ref="E3:E4"/>
    <mergeCell ref="F3:F4"/>
    <mergeCell ref="G3:G4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тариф</vt:lpstr>
      <vt:lpstr>ваканция</vt:lpstr>
      <vt:lpstr>деж.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2021-04-09T06:01:46Z</dcterms:modified>
</cp:coreProperties>
</file>